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еглед на прог.и потпр.-Буџет " sheetId="1" r:id="rId1"/>
  </sheets>
  <definedNames>
    <definedName name="_xlnm._FilterDatabase" localSheetId="0" hidden="1">'Преглед на прог.и потпр.-Буџет '!$A$1:$A$119</definedName>
  </definedNames>
  <calcPr calcId="162913"/>
</workbook>
</file>

<file path=xl/calcChain.xml><?xml version="1.0" encoding="utf-8"?>
<calcChain xmlns="http://schemas.openxmlformats.org/spreadsheetml/2006/main">
  <c r="C104" i="1" l="1"/>
  <c r="C99" i="1"/>
  <c r="C95" i="1"/>
  <c r="C94" i="1" s="1"/>
  <c r="C88" i="1"/>
  <c r="C87" i="1" s="1"/>
  <c r="C83" i="1"/>
  <c r="C80" i="1"/>
  <c r="C75" i="1"/>
  <c r="C74" i="1" s="1"/>
  <c r="C68" i="1"/>
  <c r="C67" i="1" s="1"/>
  <c r="C63" i="1"/>
  <c r="C62" i="1" s="1"/>
  <c r="C60" i="1"/>
  <c r="C54" i="1"/>
  <c r="C50" i="1"/>
  <c r="C46" i="1"/>
  <c r="C45" i="1" s="1"/>
  <c r="C44" i="1" s="1"/>
  <c r="C42" i="1"/>
  <c r="C40" i="1"/>
  <c r="C110" i="1" s="1"/>
  <c r="C36" i="1"/>
  <c r="C35" i="1" s="1"/>
  <c r="C29" i="1"/>
  <c r="C26" i="1"/>
  <c r="C21" i="1"/>
  <c r="C20" i="1" s="1"/>
  <c r="C17" i="1"/>
  <c r="C9" i="1"/>
  <c r="C6" i="1"/>
  <c r="C113" i="1" l="1"/>
  <c r="C109" i="1"/>
  <c r="C111" i="1"/>
  <c r="C108" i="1"/>
  <c r="C39" i="1"/>
  <c r="C112" i="1"/>
  <c r="C25" i="1"/>
  <c r="C49" i="1"/>
  <c r="C48" i="1" s="1"/>
  <c r="C98" i="1"/>
  <c r="C97" i="1" s="1"/>
  <c r="C86" i="1"/>
  <c r="C79" i="1"/>
  <c r="C78" i="1" s="1"/>
  <c r="C5" i="1"/>
  <c r="C114" i="1" l="1"/>
  <c r="C4" i="1"/>
  <c r="C106" i="1" s="1"/>
</calcChain>
</file>

<file path=xl/sharedStrings.xml><?xml version="1.0" encoding="utf-8"?>
<sst xmlns="http://schemas.openxmlformats.org/spreadsheetml/2006/main" count="119" uniqueCount="55">
  <si>
    <t>програма, потрограма и ставка</t>
  </si>
  <si>
    <t>Назив на 
програма, потпрограма и ставка</t>
  </si>
  <si>
    <t>АДМИНИСТРАЦИЈА</t>
  </si>
  <si>
    <t>Администрација</t>
  </si>
  <si>
    <t>ПЛАТИ И НАДОМЕСТОЦИ</t>
  </si>
  <si>
    <t>Основни плати</t>
  </si>
  <si>
    <t>Придонеси за социјално осигурување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</si>
  <si>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</si>
  <si>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</si>
  <si>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</si>
  <si>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</si>
  <si>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</si>
  <si>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</si>
  <si>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</si>
  <si>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</si>
  <si>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СУБВЕНЦИИ И ТРАНСФЕРИ</t>
  </si>
  <si>
    <t>Трансфери до невладини организации</t>
  </si>
  <si>
    <t>Разни трансфери</t>
  </si>
  <si>
    <t>Стручно оспособување и усовршување во земјата и странство</t>
  </si>
  <si>
    <t>Меѓународни активности</t>
  </si>
  <si>
    <t>1A</t>
  </si>
  <si>
    <t>Опремување и модернизација во МО</t>
  </si>
  <si>
    <t>КАПИТАЛНИ РАСХОДИ</t>
  </si>
  <si>
    <t>Купување на опрема и машини</t>
  </si>
  <si>
    <t>Купување на мебел</t>
  </si>
  <si>
    <t>Реформа во Министерството за одбрана</t>
  </si>
  <si>
    <t>ТЕКОВНИ ТРАНСФЕРИ ДО ВОНБУЏЕТСКИ ФОНДОВИ</t>
  </si>
  <si>
    <t>Трансфери до Фондот за ПИОМ</t>
  </si>
  <si>
    <t>A</t>
  </si>
  <si>
    <t>ДЕЦЕНТРАЛИЗАЦИЈА</t>
  </si>
  <si>
    <t>А2</t>
  </si>
  <si>
    <t>Пренесување на надлежности на ЕЛС</t>
  </si>
  <si>
    <t>Тековни трансфери до единиците на локалната самоуправа</t>
  </si>
  <si>
    <t>Наменски дотации</t>
  </si>
  <si>
    <t>АРСМ</t>
  </si>
  <si>
    <t>Функционирање на АРСМ</t>
  </si>
  <si>
    <t>Надоместоци</t>
  </si>
  <si>
    <t>Обука</t>
  </si>
  <si>
    <t>Логистика во АРСМ</t>
  </si>
  <si>
    <t>ВА</t>
  </si>
  <si>
    <t>Интеграција во НАТО</t>
  </si>
  <si>
    <t>Вложувања и нефинансиски средства</t>
  </si>
  <si>
    <t>МЕЃУНАРОДНИ МИСИИ И ОПЕРАЦИИ</t>
  </si>
  <si>
    <t>Меѓународни мисии и операции</t>
  </si>
  <si>
    <t>ОДРЖУВАЊЕ НА ОБЈЕКТИ И ИНФРАСТРУКТУРА</t>
  </si>
  <si>
    <t>Тековно одржување на објекти и инфраструктура</t>
  </si>
  <si>
    <t>5Б</t>
  </si>
  <si>
    <t>Изградба и реконструкција на објекти и инфраструктура</t>
  </si>
  <si>
    <t>Други објекти</t>
  </si>
  <si>
    <t>ВОЕНА АКАДЕМИЈА</t>
  </si>
  <si>
    <t>Воена академија</t>
  </si>
  <si>
    <t>ВКУПНО</t>
  </si>
  <si>
    <t>ТЕКОВНИ ТРАНСФЕРИ ДО ЕДИНИЦИТЕ НА ЛОКАЛНАТА САМОУПРАВА</t>
  </si>
  <si>
    <t xml:space="preserve">Преглед на програми и потпрограми за реализација на Буџетот на Министерството за одбрана  за 2023 година </t>
  </si>
  <si>
    <t>ВКУПНО 
одобрени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</si>
</sst>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StobiSerif Regular"/>
      <family val="3"/>
    </font>
    <font>
      <sz val="8"/>
      <name val="StobiSerif Regular"/>
      <family val="3"/>
    </font>
    <font>
      <b/>
      <sz val="10"/>
      <name val="StobiSerif Regular"/>
      <family val="3"/>
    </font>
    <font>
      <b/>
      <sz val="9"/>
      <name val="StobiSerif 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1" fillId="2" borderId="2" xfId="0" applyNumberFormat="1" applyFont="1" applyFill="1" applyBorder="1" applyAlignment="1" applyProtection="1">
      <alignment vertical="center" textRotation="90" wrapText="1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1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1" fontId="1" fillId="5" borderId="4" xfId="0" applyNumberFormat="1" applyFont="1" applyFill="1" applyBorder="1" applyAlignment="1" applyProtection="1">
      <alignment horizontal="right" vertical="center"/>
      <protection locked="0"/>
    </xf>
    <xf numFmtId="0" fontId="1" fillId="5" borderId="5" xfId="0" applyFont="1" applyFill="1" applyBorder="1" applyAlignment="1" applyProtection="1">
      <alignment vertical="center" wrapText="1"/>
      <protection locked="0"/>
    </xf>
    <xf numFmtId="1" fontId="1" fillId="5" borderId="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4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 vertical="center"/>
      <protection locked="0"/>
    </xf>
    <xf numFmtId="1" fontId="1" fillId="0" borderId="4" xfId="0" applyNumberFormat="1" applyFont="1" applyFill="1" applyBorder="1" applyAlignment="1" applyProtection="1">
      <alignment horizontal="right" vertical="center"/>
      <protection locked="0"/>
    </xf>
    <xf numFmtId="1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" fontId="1" fillId="2" borderId="6" xfId="0" applyNumberFormat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1" fontId="3" fillId="6" borderId="6" xfId="0" applyNumberFormat="1" applyFont="1" applyFill="1" applyBorder="1" applyAlignment="1" applyProtection="1">
      <alignment vertical="center"/>
      <protection locked="0"/>
    </xf>
    <xf numFmtId="164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3" fontId="3" fillId="3" borderId="10" xfId="0" applyNumberFormat="1" applyFont="1" applyFill="1" applyBorder="1" applyAlignment="1" applyProtection="1">
      <alignment vertical="center"/>
      <protection locked="0"/>
    </xf>
    <xf numFmtId="3" fontId="3" fillId="4" borderId="10" xfId="0" applyNumberFormat="1" applyFont="1" applyFill="1" applyBorder="1" applyAlignment="1" applyProtection="1">
      <alignment vertical="center"/>
      <protection locked="0"/>
    </xf>
    <xf numFmtId="3" fontId="3" fillId="0" borderId="10" xfId="0" applyNumberFormat="1" applyFont="1" applyFill="1" applyBorder="1" applyAlignment="1" applyProtection="1">
      <alignment vertical="center" wrapText="1"/>
      <protection locked="0"/>
    </xf>
    <xf numFmtId="3" fontId="1" fillId="0" borderId="10" xfId="0" applyNumberFormat="1" applyFont="1" applyFill="1" applyBorder="1" applyAlignment="1" applyProtection="1">
      <alignment vertical="center" wrapText="1"/>
      <protection locked="0"/>
    </xf>
    <xf numFmtId="3" fontId="3" fillId="3" borderId="10" xfId="0" applyNumberFormat="1" applyFont="1" applyFill="1" applyBorder="1" applyAlignment="1" applyProtection="1">
      <alignment vertical="center" wrapText="1"/>
      <protection locked="0"/>
    </xf>
    <xf numFmtId="3" fontId="1" fillId="0" borderId="9" xfId="0" applyNumberFormat="1" applyFont="1" applyFill="1" applyBorder="1" applyAlignment="1" applyProtection="1">
      <alignment vertical="center" wrapText="1"/>
      <protection locked="0"/>
    </xf>
    <xf numFmtId="3" fontId="3" fillId="6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1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10" xfId="0" applyNumberFormat="1" applyFont="1" applyFill="1" applyBorder="1" applyAlignment="1" applyProtection="1">
      <alignment horizontal="right" vertical="center"/>
      <protection locked="0"/>
    </xf>
    <xf numFmtId="3" fontId="1" fillId="5" borderId="10" xfId="0" applyNumberFormat="1" applyFont="1" applyFill="1" applyBorder="1" applyAlignment="1" applyProtection="1">
      <alignment horizontal="right" vertical="center"/>
      <protection locked="0"/>
    </xf>
    <xf numFmtId="3" fontId="1" fillId="5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0" xfId="0" applyNumberFormat="1" applyFont="1" applyFill="1" applyBorder="1" applyAlignment="1" applyProtection="1">
      <alignment horizontal="right" vertical="center"/>
      <protection locked="0"/>
    </xf>
    <xf numFmtId="3" fontId="3" fillId="4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1" fillId="0" borderId="10" xfId="0" applyNumberFormat="1" applyFont="1" applyFill="1" applyBorder="1" applyAlignment="1" applyProtection="1">
      <alignment horizontal="right" vertical="center"/>
      <protection locked="0"/>
    </xf>
    <xf numFmtId="3" fontId="3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left" vertical="center" indent="5"/>
    </xf>
    <xf numFmtId="3" fontId="3" fillId="2" borderId="11" xfId="0" applyNumberFormat="1" applyFont="1" applyFill="1" applyBorder="1" applyAlignment="1" applyProtection="1">
      <alignment vertical="center"/>
      <protection locked="0"/>
    </xf>
    <xf numFmtId="1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view="pageBreakPreview" zoomScale="60" zoomScaleNormal="100" workbookViewId="0">
      <selection sqref="A1:C114"/>
    </sheetView>
  </sheetViews>
  <sheetFormatPr defaultRowHeight="15" x14ac:dyDescent="0.25"/>
  <cols>
    <col min="1" max="1" width="9.42578125" style="36" customWidth="1"/>
    <col min="2" max="2" width="50.140625" style="37" customWidth="1"/>
    <col min="3" max="3" width="28.85546875" customWidth="1"/>
  </cols>
  <sheetData>
    <row r="1" spans="1:4" ht="39.75" customHeight="1" thickBot="1" x14ac:dyDescent="0.3">
      <c r="A1" s="62" t="s">
        <v>53</v>
      </c>
      <c r="B1" s="62"/>
      <c r="C1" s="62"/>
      <c r="D1" s="58"/>
    </row>
    <row r="2" spans="1:4" ht="106.5" thickTop="1" x14ac:dyDescent="0.25">
      <c r="A2" s="1" t="s">
        <v>0</v>
      </c>
      <c r="B2" s="2" t="s">
        <v>1</v>
      </c>
      <c r="C2" s="46" t="s">
        <v>54</v>
      </c>
    </row>
    <row r="3" spans="1:4" x14ac:dyDescent="0.25">
      <c r="A3" s="3">
        <v>1</v>
      </c>
      <c r="B3" s="4">
        <v>2</v>
      </c>
      <c r="C3" s="57">
        <v>3</v>
      </c>
    </row>
    <row r="4" spans="1:4" x14ac:dyDescent="0.25">
      <c r="A4" s="5">
        <v>1</v>
      </c>
      <c r="B4" s="6" t="s">
        <v>2</v>
      </c>
      <c r="C4" s="42">
        <f>C5+C20+C25+C35+C39</f>
        <v>2387836000</v>
      </c>
    </row>
    <row r="5" spans="1:4" x14ac:dyDescent="0.25">
      <c r="A5" s="7">
        <v>10</v>
      </c>
      <c r="B5" s="8" t="s">
        <v>3</v>
      </c>
      <c r="C5" s="39">
        <f>C6+C9+C17</f>
        <v>1327156000</v>
      </c>
    </row>
    <row r="6" spans="1:4" x14ac:dyDescent="0.25">
      <c r="A6" s="9">
        <v>40</v>
      </c>
      <c r="B6" s="10" t="s">
        <v>4</v>
      </c>
      <c r="C6" s="47">
        <f>SUM(C7:C8)</f>
        <v>501156000</v>
      </c>
    </row>
    <row r="7" spans="1:4" x14ac:dyDescent="0.25">
      <c r="A7" s="11">
        <v>401</v>
      </c>
      <c r="B7" s="12" t="s">
        <v>5</v>
      </c>
      <c r="C7" s="48">
        <v>365844000</v>
      </c>
    </row>
    <row r="8" spans="1:4" x14ac:dyDescent="0.25">
      <c r="A8" s="13">
        <v>402</v>
      </c>
      <c r="B8" s="12" t="s">
        <v>6</v>
      </c>
      <c r="C8" s="49">
        <v>135312000</v>
      </c>
    </row>
    <row r="9" spans="1:4" x14ac:dyDescent="0.25">
      <c r="A9" s="14">
        <v>42</v>
      </c>
      <c r="B9" s="15" t="s">
        <v>7</v>
      </c>
      <c r="C9" s="40">
        <f>SUM(C10:C16)</f>
        <v>187750000</v>
      </c>
    </row>
    <row r="10" spans="1:4" x14ac:dyDescent="0.25">
      <c r="A10" s="16">
        <v>420</v>
      </c>
      <c r="B10" s="17" t="s">
        <v>8</v>
      </c>
      <c r="C10" s="41">
        <v>3755000</v>
      </c>
    </row>
    <row r="11" spans="1:4" ht="30" x14ac:dyDescent="0.25">
      <c r="A11" s="16">
        <v>421</v>
      </c>
      <c r="B11" s="17" t="s">
        <v>9</v>
      </c>
      <c r="C11" s="41">
        <v>36610000</v>
      </c>
    </row>
    <row r="12" spans="1:4" x14ac:dyDescent="0.25">
      <c r="A12" s="16">
        <v>423</v>
      </c>
      <c r="B12" s="17" t="s">
        <v>10</v>
      </c>
      <c r="C12" s="41">
        <v>36165000</v>
      </c>
    </row>
    <row r="13" spans="1:4" x14ac:dyDescent="0.25">
      <c r="A13" s="16">
        <v>424</v>
      </c>
      <c r="B13" s="17" t="s">
        <v>11</v>
      </c>
      <c r="C13" s="41">
        <v>43500000</v>
      </c>
    </row>
    <row r="14" spans="1:4" x14ac:dyDescent="0.25">
      <c r="A14" s="16">
        <v>425</v>
      </c>
      <c r="B14" s="17" t="s">
        <v>12</v>
      </c>
      <c r="C14" s="41">
        <v>38220000</v>
      </c>
    </row>
    <row r="15" spans="1:4" x14ac:dyDescent="0.25">
      <c r="A15" s="16">
        <v>426</v>
      </c>
      <c r="B15" s="17" t="s">
        <v>13</v>
      </c>
      <c r="C15" s="41">
        <v>11000000</v>
      </c>
    </row>
    <row r="16" spans="1:4" x14ac:dyDescent="0.25">
      <c r="A16" s="16">
        <v>427</v>
      </c>
      <c r="B16" s="17" t="s">
        <v>14</v>
      </c>
      <c r="C16" s="41">
        <v>18500000</v>
      </c>
    </row>
    <row r="17" spans="1:3" x14ac:dyDescent="0.25">
      <c r="A17" s="18">
        <v>46</v>
      </c>
      <c r="B17" s="15" t="s">
        <v>15</v>
      </c>
      <c r="C17" s="50">
        <f>SUM(C18:C19)</f>
        <v>638250000</v>
      </c>
    </row>
    <row r="18" spans="1:3" x14ac:dyDescent="0.25">
      <c r="A18" s="19">
        <v>463</v>
      </c>
      <c r="B18" s="17" t="s">
        <v>16</v>
      </c>
      <c r="C18" s="51">
        <v>2600000</v>
      </c>
    </row>
    <row r="19" spans="1:3" x14ac:dyDescent="0.25">
      <c r="A19" s="16">
        <v>464</v>
      </c>
      <c r="B19" s="17" t="s">
        <v>17</v>
      </c>
      <c r="C19" s="41">
        <v>635650000</v>
      </c>
    </row>
    <row r="20" spans="1:3" ht="30" x14ac:dyDescent="0.25">
      <c r="A20" s="20">
        <v>11</v>
      </c>
      <c r="B20" s="21" t="s">
        <v>18</v>
      </c>
      <c r="C20" s="52">
        <f>C21</f>
        <v>25000000</v>
      </c>
    </row>
    <row r="21" spans="1:3" x14ac:dyDescent="0.25">
      <c r="A21" s="18">
        <v>42</v>
      </c>
      <c r="B21" s="15" t="s">
        <v>7</v>
      </c>
      <c r="C21" s="50">
        <f>SUM(C22:C24)</f>
        <v>25000000</v>
      </c>
    </row>
    <row r="22" spans="1:3" x14ac:dyDescent="0.25">
      <c r="A22" s="16">
        <v>420</v>
      </c>
      <c r="B22" s="17" t="s">
        <v>8</v>
      </c>
      <c r="C22" s="41">
        <v>20700000</v>
      </c>
    </row>
    <row r="23" spans="1:3" x14ac:dyDescent="0.25">
      <c r="A23" s="16">
        <v>425</v>
      </c>
      <c r="B23" s="17" t="s">
        <v>12</v>
      </c>
      <c r="C23" s="41">
        <v>4000000</v>
      </c>
    </row>
    <row r="24" spans="1:3" x14ac:dyDescent="0.25">
      <c r="A24" s="16">
        <v>426</v>
      </c>
      <c r="B24" s="17" t="s">
        <v>13</v>
      </c>
      <c r="C24" s="41">
        <v>300000</v>
      </c>
    </row>
    <row r="25" spans="1:3" x14ac:dyDescent="0.25">
      <c r="A25" s="22">
        <v>12</v>
      </c>
      <c r="B25" s="21" t="s">
        <v>19</v>
      </c>
      <c r="C25" s="53">
        <f>C26+C29</f>
        <v>362080000</v>
      </c>
    </row>
    <row r="26" spans="1:3" x14ac:dyDescent="0.25">
      <c r="A26" s="23">
        <v>40</v>
      </c>
      <c r="B26" s="15" t="s">
        <v>4</v>
      </c>
      <c r="C26" s="54">
        <f>SUM(C27:C28)</f>
        <v>72080000</v>
      </c>
    </row>
    <row r="27" spans="1:3" x14ac:dyDescent="0.25">
      <c r="A27" s="24">
        <v>401</v>
      </c>
      <c r="B27" s="17" t="s">
        <v>5</v>
      </c>
      <c r="C27" s="55">
        <v>65296000</v>
      </c>
    </row>
    <row r="28" spans="1:3" x14ac:dyDescent="0.25">
      <c r="A28" s="19">
        <v>402</v>
      </c>
      <c r="B28" s="17" t="s">
        <v>6</v>
      </c>
      <c r="C28" s="51">
        <v>6784000</v>
      </c>
    </row>
    <row r="29" spans="1:3" x14ac:dyDescent="0.25">
      <c r="A29" s="14">
        <v>42</v>
      </c>
      <c r="B29" s="15" t="s">
        <v>7</v>
      </c>
      <c r="C29" s="40">
        <f>SUM(C30:C34)</f>
        <v>290000000</v>
      </c>
    </row>
    <row r="30" spans="1:3" x14ac:dyDescent="0.25">
      <c r="A30" s="16">
        <v>420</v>
      </c>
      <c r="B30" s="17" t="s">
        <v>8</v>
      </c>
      <c r="C30" s="41">
        <v>34400000</v>
      </c>
    </row>
    <row r="31" spans="1:3" ht="30" x14ac:dyDescent="0.25">
      <c r="A31" s="16">
        <v>421</v>
      </c>
      <c r="B31" s="17" t="s">
        <v>9</v>
      </c>
      <c r="C31" s="41">
        <v>4500000</v>
      </c>
    </row>
    <row r="32" spans="1:3" x14ac:dyDescent="0.25">
      <c r="A32" s="16">
        <v>423</v>
      </c>
      <c r="B32" s="17" t="s">
        <v>10</v>
      </c>
      <c r="C32" s="41">
        <v>400000</v>
      </c>
    </row>
    <row r="33" spans="1:3" x14ac:dyDescent="0.25">
      <c r="A33" s="16">
        <v>425</v>
      </c>
      <c r="B33" s="17" t="s">
        <v>12</v>
      </c>
      <c r="C33" s="41">
        <v>76700000</v>
      </c>
    </row>
    <row r="34" spans="1:3" x14ac:dyDescent="0.25">
      <c r="A34" s="16">
        <v>426</v>
      </c>
      <c r="B34" s="17" t="s">
        <v>13</v>
      </c>
      <c r="C34" s="41">
        <v>174000000</v>
      </c>
    </row>
    <row r="35" spans="1:3" x14ac:dyDescent="0.25">
      <c r="A35" s="22" t="s">
        <v>20</v>
      </c>
      <c r="B35" s="21" t="s">
        <v>21</v>
      </c>
      <c r="C35" s="53">
        <f>C36</f>
        <v>153600000</v>
      </c>
    </row>
    <row r="36" spans="1:3" x14ac:dyDescent="0.25">
      <c r="A36" s="18">
        <v>48</v>
      </c>
      <c r="B36" s="15" t="s">
        <v>22</v>
      </c>
      <c r="C36" s="50">
        <f>SUM(C37:C38)</f>
        <v>153600000</v>
      </c>
    </row>
    <row r="37" spans="1:3" x14ac:dyDescent="0.25">
      <c r="A37" s="16">
        <v>480</v>
      </c>
      <c r="B37" s="17" t="s">
        <v>23</v>
      </c>
      <c r="C37" s="41">
        <v>149100000</v>
      </c>
    </row>
    <row r="38" spans="1:3" x14ac:dyDescent="0.25">
      <c r="A38" s="16">
        <v>483</v>
      </c>
      <c r="B38" s="17" t="s">
        <v>24</v>
      </c>
      <c r="C38" s="41">
        <v>4500000</v>
      </c>
    </row>
    <row r="39" spans="1:3" x14ac:dyDescent="0.25">
      <c r="A39" s="22">
        <v>14</v>
      </c>
      <c r="B39" s="21" t="s">
        <v>25</v>
      </c>
      <c r="C39" s="53">
        <f>C40+C42</f>
        <v>520000000</v>
      </c>
    </row>
    <row r="40" spans="1:3" ht="30" x14ac:dyDescent="0.25">
      <c r="A40" s="18">
        <v>43</v>
      </c>
      <c r="B40" s="15" t="s">
        <v>26</v>
      </c>
      <c r="C40" s="50">
        <f>C41</f>
        <v>519000000</v>
      </c>
    </row>
    <row r="41" spans="1:3" x14ac:dyDescent="0.25">
      <c r="A41" s="19">
        <v>431</v>
      </c>
      <c r="B41" s="17" t="s">
        <v>27</v>
      </c>
      <c r="C41" s="51">
        <v>519000000</v>
      </c>
    </row>
    <row r="42" spans="1:3" x14ac:dyDescent="0.25">
      <c r="A42" s="18">
        <v>46</v>
      </c>
      <c r="B42" s="15" t="s">
        <v>15</v>
      </c>
      <c r="C42" s="50">
        <f>C43</f>
        <v>1000000</v>
      </c>
    </row>
    <row r="43" spans="1:3" x14ac:dyDescent="0.25">
      <c r="A43" s="19">
        <v>464</v>
      </c>
      <c r="B43" s="17" t="s">
        <v>17</v>
      </c>
      <c r="C43" s="51">
        <v>1000000</v>
      </c>
    </row>
    <row r="44" spans="1:3" x14ac:dyDescent="0.25">
      <c r="A44" s="25" t="s">
        <v>28</v>
      </c>
      <c r="B44" s="26" t="s">
        <v>29</v>
      </c>
      <c r="C44" s="56">
        <f>C45</f>
        <v>440000000</v>
      </c>
    </row>
    <row r="45" spans="1:3" x14ac:dyDescent="0.25">
      <c r="A45" s="22" t="s">
        <v>30</v>
      </c>
      <c r="B45" s="21" t="s">
        <v>31</v>
      </c>
      <c r="C45" s="53">
        <f>C46</f>
        <v>440000000</v>
      </c>
    </row>
    <row r="46" spans="1:3" ht="30" x14ac:dyDescent="0.25">
      <c r="A46" s="23">
        <v>44</v>
      </c>
      <c r="B46" s="15" t="s">
        <v>32</v>
      </c>
      <c r="C46" s="54">
        <f>C47</f>
        <v>440000000</v>
      </c>
    </row>
    <row r="47" spans="1:3" x14ac:dyDescent="0.25">
      <c r="A47" s="24">
        <v>442</v>
      </c>
      <c r="B47" s="17" t="s">
        <v>33</v>
      </c>
      <c r="C47" s="55">
        <v>440000000</v>
      </c>
    </row>
    <row r="48" spans="1:3" x14ac:dyDescent="0.25">
      <c r="A48" s="25">
        <v>2</v>
      </c>
      <c r="B48" s="26" t="s">
        <v>34</v>
      </c>
      <c r="C48" s="56">
        <f>C49+C62+C67+C74</f>
        <v>12410109000</v>
      </c>
    </row>
    <row r="49" spans="1:3" x14ac:dyDescent="0.25">
      <c r="A49" s="22">
        <v>20</v>
      </c>
      <c r="B49" s="21" t="s">
        <v>35</v>
      </c>
      <c r="C49" s="53">
        <f>C50+C54+C60</f>
        <v>5090764000</v>
      </c>
    </row>
    <row r="50" spans="1:3" x14ac:dyDescent="0.25">
      <c r="A50" s="23">
        <v>40</v>
      </c>
      <c r="B50" s="15" t="s">
        <v>4</v>
      </c>
      <c r="C50" s="54">
        <f>SUM(C51:C53)</f>
        <v>4250764000</v>
      </c>
    </row>
    <row r="51" spans="1:3" x14ac:dyDescent="0.25">
      <c r="A51" s="24">
        <v>401</v>
      </c>
      <c r="B51" s="17" t="s">
        <v>5</v>
      </c>
      <c r="C51" s="55">
        <v>2879639000</v>
      </c>
    </row>
    <row r="52" spans="1:3" x14ac:dyDescent="0.25">
      <c r="A52" s="19">
        <v>402</v>
      </c>
      <c r="B52" s="17" t="s">
        <v>6</v>
      </c>
      <c r="C52" s="51">
        <v>1369625000</v>
      </c>
    </row>
    <row r="53" spans="1:3" x14ac:dyDescent="0.25">
      <c r="A53" s="19">
        <v>404</v>
      </c>
      <c r="B53" s="17" t="s">
        <v>36</v>
      </c>
      <c r="C53" s="51">
        <v>1500000</v>
      </c>
    </row>
    <row r="54" spans="1:3" x14ac:dyDescent="0.25">
      <c r="A54" s="14">
        <v>42</v>
      </c>
      <c r="B54" s="15" t="s">
        <v>7</v>
      </c>
      <c r="C54" s="40">
        <f>SUM(C55:C59)</f>
        <v>803230000</v>
      </c>
    </row>
    <row r="55" spans="1:3" x14ac:dyDescent="0.25">
      <c r="A55" s="16">
        <v>420</v>
      </c>
      <c r="B55" s="17" t="s">
        <v>8</v>
      </c>
      <c r="C55" s="41">
        <v>149614000</v>
      </c>
    </row>
    <row r="56" spans="1:3" ht="30" x14ac:dyDescent="0.25">
      <c r="A56" s="16">
        <v>421</v>
      </c>
      <c r="B56" s="17" t="s">
        <v>9</v>
      </c>
      <c r="C56" s="41">
        <v>21530000</v>
      </c>
    </row>
    <row r="57" spans="1:3" x14ac:dyDescent="0.25">
      <c r="A57" s="16">
        <v>423</v>
      </c>
      <c r="B57" s="17" t="s">
        <v>10</v>
      </c>
      <c r="C57" s="41">
        <v>13934000</v>
      </c>
    </row>
    <row r="58" spans="1:3" x14ac:dyDescent="0.25">
      <c r="A58" s="16">
        <v>425</v>
      </c>
      <c r="B58" s="17" t="s">
        <v>12</v>
      </c>
      <c r="C58" s="41">
        <v>610907000</v>
      </c>
    </row>
    <row r="59" spans="1:3" x14ac:dyDescent="0.25">
      <c r="A59" s="16">
        <v>426</v>
      </c>
      <c r="B59" s="17" t="s">
        <v>13</v>
      </c>
      <c r="C59" s="41">
        <v>7245000</v>
      </c>
    </row>
    <row r="60" spans="1:3" x14ac:dyDescent="0.25">
      <c r="A60" s="18">
        <v>46</v>
      </c>
      <c r="B60" s="15" t="s">
        <v>15</v>
      </c>
      <c r="C60" s="50">
        <f>C61</f>
        <v>36770000</v>
      </c>
    </row>
    <row r="61" spans="1:3" x14ac:dyDescent="0.25">
      <c r="A61" s="19">
        <v>464</v>
      </c>
      <c r="B61" s="17" t="s">
        <v>17</v>
      </c>
      <c r="C61" s="51">
        <v>36770000</v>
      </c>
    </row>
    <row r="62" spans="1:3" x14ac:dyDescent="0.25">
      <c r="A62" s="22">
        <v>21</v>
      </c>
      <c r="B62" s="21" t="s">
        <v>37</v>
      </c>
      <c r="C62" s="53">
        <f>C63</f>
        <v>130000000</v>
      </c>
    </row>
    <row r="63" spans="1:3" x14ac:dyDescent="0.25">
      <c r="A63" s="18">
        <v>42</v>
      </c>
      <c r="B63" s="15" t="s">
        <v>7</v>
      </c>
      <c r="C63" s="50">
        <f>SUM(C64:C66)</f>
        <v>130000000</v>
      </c>
    </row>
    <row r="64" spans="1:3" x14ac:dyDescent="0.25">
      <c r="A64" s="16">
        <v>420</v>
      </c>
      <c r="B64" s="17" t="s">
        <v>8</v>
      </c>
      <c r="C64" s="41">
        <v>64130000</v>
      </c>
    </row>
    <row r="65" spans="1:3" x14ac:dyDescent="0.25">
      <c r="A65" s="16">
        <v>423</v>
      </c>
      <c r="B65" s="17" t="s">
        <v>10</v>
      </c>
      <c r="C65" s="41">
        <v>57370000</v>
      </c>
    </row>
    <row r="66" spans="1:3" x14ac:dyDescent="0.25">
      <c r="A66" s="16">
        <v>425</v>
      </c>
      <c r="B66" s="17" t="s">
        <v>12</v>
      </c>
      <c r="C66" s="41">
        <v>8500000</v>
      </c>
    </row>
    <row r="67" spans="1:3" x14ac:dyDescent="0.25">
      <c r="A67" s="22">
        <v>22</v>
      </c>
      <c r="B67" s="21" t="s">
        <v>38</v>
      </c>
      <c r="C67" s="53">
        <f>C68</f>
        <v>1683950000</v>
      </c>
    </row>
    <row r="68" spans="1:3" x14ac:dyDescent="0.25">
      <c r="A68" s="18">
        <v>42</v>
      </c>
      <c r="B68" s="15" t="s">
        <v>7</v>
      </c>
      <c r="C68" s="50">
        <f>SUM(C69:C73)</f>
        <v>1683950000</v>
      </c>
    </row>
    <row r="69" spans="1:3" x14ac:dyDescent="0.25">
      <c r="A69" s="16">
        <v>420</v>
      </c>
      <c r="B69" s="17" t="s">
        <v>8</v>
      </c>
      <c r="C69" s="41">
        <v>500000</v>
      </c>
    </row>
    <row r="70" spans="1:3" ht="30" x14ac:dyDescent="0.25">
      <c r="A70" s="16">
        <v>421</v>
      </c>
      <c r="B70" s="17" t="s">
        <v>9</v>
      </c>
      <c r="C70" s="41">
        <v>1075254000</v>
      </c>
    </row>
    <row r="71" spans="1:3" x14ac:dyDescent="0.25">
      <c r="A71" s="16">
        <v>423</v>
      </c>
      <c r="B71" s="17" t="s">
        <v>10</v>
      </c>
      <c r="C71" s="41">
        <v>465206000</v>
      </c>
    </row>
    <row r="72" spans="1:3" x14ac:dyDescent="0.25">
      <c r="A72" s="16">
        <v>424</v>
      </c>
      <c r="B72" s="17" t="s">
        <v>11</v>
      </c>
      <c r="C72" s="41">
        <v>135890000</v>
      </c>
    </row>
    <row r="73" spans="1:3" x14ac:dyDescent="0.25">
      <c r="A73" s="16">
        <v>425</v>
      </c>
      <c r="B73" s="17" t="s">
        <v>12</v>
      </c>
      <c r="C73" s="41">
        <v>7100000</v>
      </c>
    </row>
    <row r="74" spans="1:3" x14ac:dyDescent="0.25">
      <c r="A74" s="22" t="s">
        <v>39</v>
      </c>
      <c r="B74" s="21" t="s">
        <v>40</v>
      </c>
      <c r="C74" s="53">
        <f>C75</f>
        <v>5505395000</v>
      </c>
    </row>
    <row r="75" spans="1:3" x14ac:dyDescent="0.25">
      <c r="A75" s="18">
        <v>48</v>
      </c>
      <c r="B75" s="15" t="s">
        <v>22</v>
      </c>
      <c r="C75" s="50">
        <f>SUM(C76:C77)</f>
        <v>5505395000</v>
      </c>
    </row>
    <row r="76" spans="1:3" x14ac:dyDescent="0.25">
      <c r="A76" s="16">
        <v>480</v>
      </c>
      <c r="B76" s="17" t="s">
        <v>23</v>
      </c>
      <c r="C76" s="41">
        <v>5502695000</v>
      </c>
    </row>
    <row r="77" spans="1:3" x14ac:dyDescent="0.25">
      <c r="A77" s="16">
        <v>485</v>
      </c>
      <c r="B77" s="17" t="s">
        <v>41</v>
      </c>
      <c r="C77" s="41">
        <v>2700000</v>
      </c>
    </row>
    <row r="78" spans="1:3" x14ac:dyDescent="0.25">
      <c r="A78" s="25">
        <v>3</v>
      </c>
      <c r="B78" s="27" t="s">
        <v>42</v>
      </c>
      <c r="C78" s="56">
        <f>C79</f>
        <v>654000000</v>
      </c>
    </row>
    <row r="79" spans="1:3" x14ac:dyDescent="0.25">
      <c r="A79" s="22">
        <v>30</v>
      </c>
      <c r="B79" s="21" t="s">
        <v>43</v>
      </c>
      <c r="C79" s="53">
        <f>C80+C83</f>
        <v>654000000</v>
      </c>
    </row>
    <row r="80" spans="1:3" x14ac:dyDescent="0.25">
      <c r="A80" s="23">
        <v>40</v>
      </c>
      <c r="B80" s="15" t="s">
        <v>4</v>
      </c>
      <c r="C80" s="54">
        <f>SUM(C81:C82)</f>
        <v>111000000</v>
      </c>
    </row>
    <row r="81" spans="1:3" x14ac:dyDescent="0.25">
      <c r="A81" s="24">
        <v>401</v>
      </c>
      <c r="B81" s="17" t="s">
        <v>5</v>
      </c>
      <c r="C81" s="55">
        <v>70300000</v>
      </c>
    </row>
    <row r="82" spans="1:3" x14ac:dyDescent="0.25">
      <c r="A82" s="19">
        <v>402</v>
      </c>
      <c r="B82" s="17" t="s">
        <v>6</v>
      </c>
      <c r="C82" s="51">
        <v>40700000</v>
      </c>
    </row>
    <row r="83" spans="1:3" x14ac:dyDescent="0.25">
      <c r="A83" s="18">
        <v>42</v>
      </c>
      <c r="B83" s="15" t="s">
        <v>7</v>
      </c>
      <c r="C83" s="50">
        <f>SUM(C84:C85)</f>
        <v>543000000</v>
      </c>
    </row>
    <row r="84" spans="1:3" x14ac:dyDescent="0.25">
      <c r="A84" s="19">
        <v>423</v>
      </c>
      <c r="B84" s="17" t="s">
        <v>10</v>
      </c>
      <c r="C84" s="51">
        <v>181323000</v>
      </c>
    </row>
    <row r="85" spans="1:3" x14ac:dyDescent="0.25">
      <c r="A85" s="16">
        <v>426</v>
      </c>
      <c r="B85" s="17" t="s">
        <v>13</v>
      </c>
      <c r="C85" s="41">
        <v>361677000</v>
      </c>
    </row>
    <row r="86" spans="1:3" x14ac:dyDescent="0.25">
      <c r="A86" s="25">
        <v>5</v>
      </c>
      <c r="B86" s="27" t="s">
        <v>44</v>
      </c>
      <c r="C86" s="56">
        <f>C87+C94</f>
        <v>1099000000</v>
      </c>
    </row>
    <row r="87" spans="1:3" x14ac:dyDescent="0.25">
      <c r="A87" s="22">
        <v>50</v>
      </c>
      <c r="B87" s="28" t="s">
        <v>45</v>
      </c>
      <c r="C87" s="53">
        <f>C88</f>
        <v>95000000</v>
      </c>
    </row>
    <row r="88" spans="1:3" x14ac:dyDescent="0.25">
      <c r="A88" s="18">
        <v>42</v>
      </c>
      <c r="B88" s="15" t="s">
        <v>7</v>
      </c>
      <c r="C88" s="50">
        <f>SUM(C89:C93)</f>
        <v>95000000</v>
      </c>
    </row>
    <row r="89" spans="1:3" x14ac:dyDescent="0.25">
      <c r="A89" s="19">
        <v>420</v>
      </c>
      <c r="B89" s="17" t="s">
        <v>8</v>
      </c>
      <c r="C89" s="51">
        <v>300000</v>
      </c>
    </row>
    <row r="90" spans="1:3" ht="30" x14ac:dyDescent="0.25">
      <c r="A90" s="19">
        <v>421</v>
      </c>
      <c r="B90" s="17" t="s">
        <v>9</v>
      </c>
      <c r="C90" s="51">
        <v>32200000</v>
      </c>
    </row>
    <row r="91" spans="1:3" x14ac:dyDescent="0.25">
      <c r="A91" s="19">
        <v>424</v>
      </c>
      <c r="B91" s="17" t="s">
        <v>11</v>
      </c>
      <c r="C91" s="51">
        <v>55050000</v>
      </c>
    </row>
    <row r="92" spans="1:3" x14ac:dyDescent="0.25">
      <c r="A92" s="19">
        <v>425</v>
      </c>
      <c r="B92" s="17" t="s">
        <v>12</v>
      </c>
      <c r="C92" s="51">
        <v>390000</v>
      </c>
    </row>
    <row r="93" spans="1:3" x14ac:dyDescent="0.25">
      <c r="A93" s="16">
        <v>426</v>
      </c>
      <c r="B93" s="17" t="s">
        <v>13</v>
      </c>
      <c r="C93" s="41">
        <v>7060000</v>
      </c>
    </row>
    <row r="94" spans="1:3" ht="30" x14ac:dyDescent="0.25">
      <c r="A94" s="22" t="s">
        <v>46</v>
      </c>
      <c r="B94" s="21" t="s">
        <v>47</v>
      </c>
      <c r="C94" s="53">
        <f>C95</f>
        <v>1004000000</v>
      </c>
    </row>
    <row r="95" spans="1:3" x14ac:dyDescent="0.25">
      <c r="A95" s="18">
        <v>48</v>
      </c>
      <c r="B95" s="15" t="s">
        <v>22</v>
      </c>
      <c r="C95" s="50">
        <f>C96</f>
        <v>1004000000</v>
      </c>
    </row>
    <row r="96" spans="1:3" x14ac:dyDescent="0.25">
      <c r="A96" s="19">
        <v>482</v>
      </c>
      <c r="B96" s="17" t="s">
        <v>48</v>
      </c>
      <c r="C96" s="51">
        <v>1004000000</v>
      </c>
    </row>
    <row r="97" spans="1:3" x14ac:dyDescent="0.25">
      <c r="A97" s="29">
        <v>6</v>
      </c>
      <c r="B97" s="26" t="s">
        <v>49</v>
      </c>
      <c r="C97" s="38">
        <f>C98</f>
        <v>34400000</v>
      </c>
    </row>
    <row r="98" spans="1:3" x14ac:dyDescent="0.25">
      <c r="A98" s="22">
        <v>60</v>
      </c>
      <c r="B98" s="21" t="s">
        <v>50</v>
      </c>
      <c r="C98" s="53">
        <f>C99+C104</f>
        <v>34400000</v>
      </c>
    </row>
    <row r="99" spans="1:3" x14ac:dyDescent="0.25">
      <c r="A99" s="18">
        <v>42</v>
      </c>
      <c r="B99" s="15" t="s">
        <v>7</v>
      </c>
      <c r="C99" s="50">
        <f>SUM(C100:C103)</f>
        <v>23030000</v>
      </c>
    </row>
    <row r="100" spans="1:3" x14ac:dyDescent="0.25">
      <c r="A100" s="19">
        <v>420</v>
      </c>
      <c r="B100" s="17" t="s">
        <v>8</v>
      </c>
      <c r="C100" s="51">
        <v>1880000</v>
      </c>
    </row>
    <row r="101" spans="1:3" x14ac:dyDescent="0.25">
      <c r="A101" s="19">
        <v>423</v>
      </c>
      <c r="B101" s="17" t="s">
        <v>10</v>
      </c>
      <c r="C101" s="51">
        <v>2000000</v>
      </c>
    </row>
    <row r="102" spans="1:3" x14ac:dyDescent="0.25">
      <c r="A102" s="16">
        <v>425</v>
      </c>
      <c r="B102" s="17" t="s">
        <v>12</v>
      </c>
      <c r="C102" s="41">
        <v>17550000</v>
      </c>
    </row>
    <row r="103" spans="1:3" x14ac:dyDescent="0.25">
      <c r="A103" s="16">
        <v>426</v>
      </c>
      <c r="B103" s="17" t="s">
        <v>13</v>
      </c>
      <c r="C103" s="41">
        <v>1600000</v>
      </c>
    </row>
    <row r="104" spans="1:3" x14ac:dyDescent="0.25">
      <c r="A104" s="18">
        <v>46</v>
      </c>
      <c r="B104" s="15" t="s">
        <v>15</v>
      </c>
      <c r="C104" s="50">
        <f>C105</f>
        <v>11370000</v>
      </c>
    </row>
    <row r="105" spans="1:3" x14ac:dyDescent="0.25">
      <c r="A105" s="19">
        <v>464</v>
      </c>
      <c r="B105" s="17" t="s">
        <v>17</v>
      </c>
      <c r="C105" s="51">
        <v>11370000</v>
      </c>
    </row>
    <row r="106" spans="1:3" ht="15.75" thickBot="1" x14ac:dyDescent="0.3">
      <c r="A106" s="30"/>
      <c r="B106" s="31" t="s">
        <v>51</v>
      </c>
      <c r="C106" s="59">
        <f>C97+C86+C78+C48+C44+C4</f>
        <v>17025345000</v>
      </c>
    </row>
    <row r="107" spans="1:3" ht="16.5" thickTop="1" thickBot="1" x14ac:dyDescent="0.3">
      <c r="A107" s="60"/>
      <c r="B107" s="61"/>
      <c r="C107" s="45"/>
    </row>
    <row r="108" spans="1:3" ht="15.75" thickTop="1" x14ac:dyDescent="0.25">
      <c r="A108" s="32">
        <v>40</v>
      </c>
      <c r="B108" s="33" t="s">
        <v>4</v>
      </c>
      <c r="C108" s="43">
        <f>C6+C26+C50+C80</f>
        <v>4935000000</v>
      </c>
    </row>
    <row r="109" spans="1:3" x14ac:dyDescent="0.25">
      <c r="A109" s="16">
        <v>42</v>
      </c>
      <c r="B109" s="17" t="s">
        <v>7</v>
      </c>
      <c r="C109" s="41">
        <f>C9+C21+C29+C54+C63+C68+C83+C88+C99</f>
        <v>3780960000</v>
      </c>
    </row>
    <row r="110" spans="1:3" ht="30" x14ac:dyDescent="0.25">
      <c r="A110" s="16">
        <v>43</v>
      </c>
      <c r="B110" s="17" t="s">
        <v>26</v>
      </c>
      <c r="C110" s="41">
        <f>C40</f>
        <v>519000000</v>
      </c>
    </row>
    <row r="111" spans="1:3" ht="30" x14ac:dyDescent="0.25">
      <c r="A111" s="16">
        <v>44</v>
      </c>
      <c r="B111" s="17" t="s">
        <v>52</v>
      </c>
      <c r="C111" s="41">
        <f>C46</f>
        <v>440000000</v>
      </c>
    </row>
    <row r="112" spans="1:3" x14ac:dyDescent="0.25">
      <c r="A112" s="19">
        <v>46</v>
      </c>
      <c r="B112" s="17" t="s">
        <v>15</v>
      </c>
      <c r="C112" s="41">
        <f>C17+C42+C60+C104</f>
        <v>687390000</v>
      </c>
    </row>
    <row r="113" spans="1:3" x14ac:dyDescent="0.25">
      <c r="A113" s="19">
        <v>48</v>
      </c>
      <c r="B113" s="17" t="s">
        <v>22</v>
      </c>
      <c r="C113" s="41">
        <f>C36+C75+C95</f>
        <v>6662995000</v>
      </c>
    </row>
    <row r="114" spans="1:3" ht="15.75" thickBot="1" x14ac:dyDescent="0.3">
      <c r="A114" s="34"/>
      <c r="B114" s="35" t="s">
        <v>51</v>
      </c>
      <c r="C114" s="44">
        <f>SUM(C108:C113)</f>
        <v>17025345000</v>
      </c>
    </row>
    <row r="115" spans="1:3" ht="15.75" thickTop="1" x14ac:dyDescent="0.25"/>
  </sheetData>
  <mergeCells count="2">
    <mergeCell ref="A107:B107"/>
    <mergeCell ref="A1:C1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Преглед на прог.и потпр.-Буџет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2023-05-18T07:56:32Z</dcterms:modified>
</cp:coreProperties>
</file>