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AppData\Local\Microsoft\Windows\INetCache\Content.Outlook\WEJAU8XO\"/>
    </mc:Choice>
  </mc:AlternateContent>
  <bookViews>
    <workbookView xWindow="0" yWindow="0" windowWidth="28800" windowHeight="12210"/>
  </bookViews>
  <sheets>
    <sheet name="Godisen" sheetId="1" r:id="rId1"/>
    <sheet name="K-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2" l="1"/>
  <c r="K25" i="2"/>
  <c r="N24" i="2"/>
  <c r="M24" i="2"/>
  <c r="L24" i="2"/>
  <c r="K24" i="2"/>
  <c r="N23" i="2"/>
  <c r="M23" i="2"/>
  <c r="L23" i="2"/>
  <c r="K23" i="2"/>
  <c r="N22" i="2"/>
  <c r="M22" i="2"/>
  <c r="L22" i="2"/>
  <c r="K22" i="2"/>
  <c r="K21" i="2" s="1"/>
  <c r="M20" i="2"/>
  <c r="M19" i="2" s="1"/>
  <c r="L20" i="2"/>
  <c r="L19" i="2" s="1"/>
  <c r="K20" i="2"/>
  <c r="K19" i="2" s="1"/>
  <c r="N18" i="2"/>
  <c r="N17" i="2" s="1"/>
  <c r="M18" i="2"/>
  <c r="M17" i="2" s="1"/>
  <c r="L18" i="2"/>
  <c r="L17" i="2" s="1"/>
  <c r="K18" i="2"/>
  <c r="K17" i="2" s="1"/>
  <c r="M16" i="2"/>
  <c r="M15" i="2" s="1"/>
  <c r="L16" i="2"/>
  <c r="L15" i="2" s="1"/>
  <c r="K16" i="2"/>
  <c r="K15" i="2" s="1"/>
  <c r="N14" i="2"/>
  <c r="M14" i="2"/>
  <c r="M10" i="2" s="1"/>
  <c r="L14" i="2"/>
  <c r="L10" i="2" s="1"/>
  <c r="K14" i="2"/>
  <c r="K10" i="2" s="1"/>
  <c r="N13" i="2"/>
  <c r="M13" i="2"/>
  <c r="L13" i="2"/>
  <c r="K13" i="2"/>
  <c r="N12" i="2"/>
  <c r="M12" i="2"/>
  <c r="L12" i="2"/>
  <c r="K12" i="2"/>
  <c r="M11" i="2"/>
  <c r="L11" i="2"/>
  <c r="K11" i="2"/>
  <c r="N28" i="1"/>
  <c r="K28" i="1"/>
  <c r="N27" i="1"/>
  <c r="M27" i="1"/>
  <c r="L27" i="1"/>
  <c r="K27" i="1"/>
  <c r="N26" i="1"/>
  <c r="M26" i="1"/>
  <c r="L26" i="1"/>
  <c r="K26" i="1"/>
  <c r="K25" i="1"/>
  <c r="N23" i="1"/>
  <c r="N22" i="1" s="1"/>
  <c r="M23" i="1"/>
  <c r="M22" i="1" s="1"/>
  <c r="L23" i="1"/>
  <c r="L22" i="1" s="1"/>
  <c r="K23" i="1"/>
  <c r="N21" i="1"/>
  <c r="N20" i="1" s="1"/>
  <c r="M21" i="1"/>
  <c r="M20" i="1" s="1"/>
  <c r="L21" i="1"/>
  <c r="L20" i="1" s="1"/>
  <c r="K21" i="1"/>
  <c r="K20" i="1" s="1"/>
  <c r="N19" i="1"/>
  <c r="M19" i="1"/>
  <c r="L19" i="1"/>
  <c r="N18" i="1"/>
  <c r="M18" i="1"/>
  <c r="N17" i="1"/>
  <c r="M17" i="1"/>
  <c r="L17" i="1"/>
  <c r="K17" i="1"/>
  <c r="N16" i="1"/>
  <c r="N15" i="1" s="1"/>
  <c r="M16" i="1"/>
  <c r="M15" i="1" s="1"/>
  <c r="L16" i="1"/>
  <c r="L15" i="1" s="1"/>
  <c r="K16" i="1"/>
  <c r="K15" i="1" s="1"/>
  <c r="N14" i="1"/>
  <c r="M14" i="1"/>
  <c r="L14" i="1"/>
  <c r="K14" i="1"/>
  <c r="N13" i="1"/>
  <c r="M13" i="1"/>
  <c r="L13" i="1"/>
  <c r="K13" i="1"/>
  <c r="N12" i="1"/>
  <c r="K12" i="1"/>
  <c r="N11" i="1"/>
  <c r="M11" i="1"/>
  <c r="L11" i="1"/>
  <c r="K11" i="1"/>
  <c r="K26" i="2" l="1"/>
  <c r="O12" i="1"/>
  <c r="N15" i="2"/>
  <c r="O25" i="1"/>
  <c r="K24" i="1"/>
  <c r="L24" i="1"/>
  <c r="O28" i="1"/>
  <c r="L21" i="2"/>
  <c r="L26" i="2" s="1"/>
  <c r="O23" i="1"/>
  <c r="N24" i="1"/>
  <c r="O13" i="1"/>
  <c r="O27" i="1"/>
  <c r="O18" i="1"/>
  <c r="M10" i="1"/>
  <c r="O14" i="1"/>
  <c r="O15" i="1"/>
  <c r="O16" i="1"/>
  <c r="N11" i="2"/>
  <c r="N10" i="2" s="1"/>
  <c r="O11" i="1"/>
  <c r="O26" i="1"/>
  <c r="M21" i="2"/>
  <c r="M26" i="2" s="1"/>
  <c r="O19" i="1"/>
  <c r="N20" i="2"/>
  <c r="N19" i="2" s="1"/>
  <c r="N21" i="2"/>
  <c r="N10" i="1"/>
  <c r="L10" i="1"/>
  <c r="O17" i="1"/>
  <c r="O20" i="1"/>
  <c r="M24" i="1"/>
  <c r="K10" i="1"/>
  <c r="O21" i="1"/>
  <c r="K22" i="1"/>
  <c r="O22" i="1" s="1"/>
  <c r="L29" i="1" l="1"/>
  <c r="N26" i="2"/>
  <c r="N29" i="1"/>
  <c r="M29" i="1"/>
  <c r="O10" i="1"/>
  <c r="O24" i="1"/>
  <c r="O29" i="1" s="1"/>
  <c r="K29" i="1"/>
</calcChain>
</file>

<file path=xl/sharedStrings.xml><?xml version="1.0" encoding="utf-8"?>
<sst xmlns="http://schemas.openxmlformats.org/spreadsheetml/2006/main" count="74" uniqueCount="51">
  <si>
    <t>Годишен финансиски план на расходи по месеци за 2026 година</t>
  </si>
  <si>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</si>
  <si>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</si>
  <si>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</si>
  <si>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</si>
  <si>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</si>
  <si>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</si>
  <si>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</si>
  <si>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6 3 1</t>
  </si>
  <si>
    <t>1  5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</si>
  <si>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</si>
  <si>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</si>
  <si>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</si>
  <si>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</si>
  <si>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</si>
  <si>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</si>
  <si>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</si>
  <si>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</si>
  <si>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</si>
  <si>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</si>
  <si>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 xml:space="preserve"> Administracija</t>
  </si>
  <si>
    <t>1A</t>
  </si>
  <si>
    <t>Modernizacija vo MO</t>
  </si>
  <si>
    <t>Odr`uvawe na objekti i infrastruktura</t>
  </si>
  <si>
    <t>5B</t>
  </si>
  <si>
    <t>Izgradba i rekonstrukcija na objekti i infrastruktura</t>
  </si>
  <si>
    <t>Voena Akademija</t>
  </si>
  <si>
    <t>Vkupno</t>
  </si>
  <si>
    <t>Изработил:</t>
  </si>
  <si>
    <t>М.Димитриевска</t>
  </si>
  <si>
    <t xml:space="preserve">                     Директорат за финансии</t>
  </si>
  <si>
    <t>овластено лице</t>
  </si>
  <si>
    <t>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</si>
  <si>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</si>
  <si>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</si>
  <si>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</si>
  <si>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</si>
  <si>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</si>
  <si>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</si>
  <si>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</si>
  <si>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</si>
  <si>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</si>
  <si>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</si>
  <si>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Образложение:</t>
  </si>
  <si>
    <t>Изработил: М.Димитриевска</t>
  </si>
  <si>
    <t>__________________________________________</t>
  </si>
  <si>
    <t>До</t>
  </si>
  <si>
    <t>Министерство за финансии</t>
  </si>
  <si>
    <t>Сектор за трезор</t>
  </si>
  <si>
    <t>Директорат  за финансии</t>
  </si>
  <si>
    <t>Овластено 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</si>
</sst>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1"/>
      <name val="M_Times"/>
    </font>
    <font>
      <sz val="10"/>
      <name val="Arial"/>
      <family val="2"/>
      <charset val="204"/>
    </font>
    <font>
      <sz val="10"/>
      <name val="StobiSans Regular"/>
      <family val="3"/>
    </font>
    <font>
      <sz val="10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3" fontId="2" fillId="5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3" fontId="2" fillId="0" borderId="0" xfId="0" applyNumberFormat="1" applyFont="1" applyAlignment="1">
      <alignment horizontal="center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1" fillId="0" borderId="2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vertical="top" wrapText="1"/>
    </xf>
    <xf numFmtId="3" fontId="1" fillId="2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8" fillId="0" borderId="0" xfId="0" applyFont="1" applyBorder="1" applyAlignment="1">
      <alignment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3" fontId="2" fillId="5" borderId="2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3" fontId="1" fillId="0" borderId="11" xfId="0" applyNumberFormat="1" applyFont="1" applyBorder="1" applyAlignment="1"/>
    <xf numFmtId="3" fontId="1" fillId="0" borderId="0" xfId="0" applyNumberFormat="1" applyFont="1" applyBorder="1" applyAlignment="1"/>
    <xf numFmtId="3" fontId="2" fillId="0" borderId="2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vertical="top" wrapText="1"/>
    </xf>
    <xf numFmtId="3" fontId="1" fillId="0" borderId="2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left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3" fontId="2" fillId="0" borderId="2" xfId="0" applyNumberFormat="1" applyFont="1" applyBorder="1"/>
    <xf numFmtId="3" fontId="1" fillId="3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esto/Desktop/New%20folder/Finansiski%20plan%20631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>
        <row r="4">
          <cell r="P4">
            <v>0</v>
          </cell>
        </row>
        <row r="5">
          <cell r="Q5">
            <v>0</v>
          </cell>
        </row>
        <row r="6">
          <cell r="Q6">
            <v>0</v>
          </cell>
        </row>
        <row r="7">
          <cell r="Q7">
            <v>100000</v>
          </cell>
        </row>
        <row r="17">
          <cell r="Q17">
            <v>0</v>
          </cell>
        </row>
      </sheetData>
      <sheetData sheetId="1">
        <row r="5">
          <cell r="P5">
            <v>100000</v>
          </cell>
        </row>
        <row r="9">
          <cell r="P9">
            <v>100000</v>
          </cell>
        </row>
        <row r="16">
          <cell r="Q16">
            <v>0</v>
          </cell>
        </row>
        <row r="29">
          <cell r="P29">
            <v>1000000</v>
          </cell>
        </row>
        <row r="30">
          <cell r="P30">
            <v>18520000</v>
          </cell>
        </row>
      </sheetData>
      <sheetData sheetId="2">
        <row r="8">
          <cell r="G8">
            <v>100000</v>
          </cell>
        </row>
        <row r="15">
          <cell r="Q15">
            <v>0</v>
          </cell>
        </row>
        <row r="18">
          <cell r="P18">
            <v>200000000</v>
          </cell>
        </row>
        <row r="26">
          <cell r="P26">
            <v>300000000</v>
          </cell>
        </row>
        <row r="29">
          <cell r="P29">
            <v>7000000</v>
          </cell>
        </row>
        <row r="30">
          <cell r="P30">
            <v>50000000</v>
          </cell>
        </row>
      </sheetData>
      <sheetData sheetId="3">
        <row r="4">
          <cell r="G4">
            <v>100000</v>
          </cell>
          <cell r="I4">
            <v>0</v>
          </cell>
          <cell r="P4">
            <v>100000</v>
          </cell>
          <cell r="Q4">
            <v>100000</v>
          </cell>
        </row>
        <row r="6">
          <cell r="G6">
            <v>250000</v>
          </cell>
          <cell r="K6">
            <v>0</v>
          </cell>
          <cell r="O6">
            <v>0</v>
          </cell>
          <cell r="P6">
            <v>250000</v>
          </cell>
          <cell r="Q6">
            <v>250000</v>
          </cell>
        </row>
        <row r="7">
          <cell r="G7">
            <v>50000</v>
          </cell>
          <cell r="K7">
            <v>0</v>
          </cell>
          <cell r="O7">
            <v>0</v>
          </cell>
          <cell r="P7">
            <v>50000</v>
          </cell>
          <cell r="Q7">
            <v>50000</v>
          </cell>
        </row>
        <row r="8">
          <cell r="G8">
            <v>100000</v>
          </cell>
          <cell r="K8">
            <v>0</v>
          </cell>
          <cell r="O8">
            <v>0</v>
          </cell>
          <cell r="P8">
            <v>100000</v>
          </cell>
          <cell r="Q8">
            <v>100000</v>
          </cell>
        </row>
        <row r="14">
          <cell r="K14">
            <v>0</v>
          </cell>
          <cell r="O14">
            <v>0</v>
          </cell>
        </row>
        <row r="15">
          <cell r="Q15">
            <v>0</v>
          </cell>
        </row>
        <row r="18">
          <cell r="G18">
            <v>259600000</v>
          </cell>
        </row>
        <row r="21">
          <cell r="G21">
            <v>5000000</v>
          </cell>
          <cell r="K21">
            <v>0</v>
          </cell>
          <cell r="O21">
            <v>0</v>
          </cell>
          <cell r="Q21">
            <v>5000000</v>
          </cell>
        </row>
        <row r="26">
          <cell r="G26">
            <v>50000000</v>
          </cell>
          <cell r="K26">
            <v>50000000</v>
          </cell>
          <cell r="O26">
            <v>100000000</v>
          </cell>
          <cell r="P26">
            <v>200000000</v>
          </cell>
        </row>
        <row r="28">
          <cell r="G28">
            <v>500000</v>
          </cell>
          <cell r="K28">
            <v>0</v>
          </cell>
          <cell r="O28">
            <v>0</v>
          </cell>
          <cell r="P28">
            <v>500000</v>
          </cell>
          <cell r="Q28">
            <v>500000</v>
          </cell>
        </row>
        <row r="29">
          <cell r="G29">
            <v>7000000</v>
          </cell>
          <cell r="K29">
            <v>0</v>
          </cell>
          <cell r="O29">
            <v>0</v>
          </cell>
          <cell r="P29">
            <v>7000000</v>
          </cell>
          <cell r="Q29">
            <v>7000000</v>
          </cell>
        </row>
        <row r="30">
          <cell r="G30">
            <v>10000000</v>
          </cell>
          <cell r="K30">
            <v>20000000</v>
          </cell>
          <cell r="O30">
            <v>20000000</v>
          </cell>
          <cell r="P30">
            <v>50000000</v>
          </cell>
          <cell r="Q30">
            <v>50000000</v>
          </cell>
        </row>
        <row r="31">
          <cell r="G31">
            <v>380000</v>
          </cell>
          <cell r="P31">
            <v>380000</v>
          </cell>
          <cell r="Q31">
            <v>380000</v>
          </cell>
        </row>
      </sheetData>
      <sheetData sheetId="4"/>
      <sheetData sheetId="5">
        <row r="23">
          <cell r="N23">
            <v>5000000</v>
          </cell>
        </row>
      </sheetData>
      <sheetData sheetId="6">
        <row r="9">
          <cell r="N9">
            <v>0</v>
          </cell>
        </row>
        <row r="18">
          <cell r="N18">
            <v>0</v>
          </cell>
        </row>
        <row r="21">
          <cell r="N21">
            <v>0</v>
          </cell>
        </row>
      </sheetData>
      <sheetData sheetId="7">
        <row r="9">
          <cell r="N9">
            <v>0</v>
          </cell>
        </row>
        <row r="16"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21">
          <cell r="N21">
            <v>0</v>
          </cell>
        </row>
      </sheetData>
      <sheetData sheetId="8">
        <row r="16">
          <cell r="N16">
            <v>0</v>
          </cell>
        </row>
        <row r="17">
          <cell r="N17">
            <v>0</v>
          </cell>
        </row>
        <row r="20">
          <cell r="N20">
            <v>0</v>
          </cell>
        </row>
        <row r="24">
          <cell r="N24">
            <v>0</v>
          </cell>
        </row>
        <row r="25">
          <cell r="N25">
            <v>0</v>
          </cell>
        </row>
        <row r="26">
          <cell r="N26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16" workbookViewId="0">
      <selection activeCell="A30" sqref="A30:O30"/>
    </sheetView>
  </sheetViews>
  <sheetFormatPr defaultRowHeight="15" x14ac:dyDescent="0.25"/>
  <cols>
    <col min="1" max="1" width="3.28515625" style="19" customWidth="1"/>
    <col min="2" max="3" width="2.140625" style="20" customWidth="1"/>
    <col min="4" max="4" width="2" style="20" bestFit="1" customWidth="1"/>
    <col min="5" max="6" width="3.7109375" style="20" customWidth="1"/>
    <col min="7" max="7" width="9.140625" style="20" customWidth="1"/>
    <col min="8" max="8" width="2" style="20" bestFit="1" customWidth="1"/>
    <col min="9" max="9" width="2.85546875" style="20" customWidth="1"/>
    <col min="10" max="10" width="2" style="20" customWidth="1"/>
    <col min="11" max="11" width="12.7109375" style="20" customWidth="1"/>
    <col min="12" max="12" width="12.28515625" style="20" customWidth="1"/>
    <col min="13" max="13" width="13.42578125" style="20" customWidth="1"/>
    <col min="14" max="14" width="12.42578125" style="20" customWidth="1"/>
    <col min="15" max="15" width="14.42578125" style="20" customWidth="1"/>
  </cols>
  <sheetData>
    <row r="1" spans="1:15" x14ac:dyDescent="0.25">
      <c r="A1" s="70" t="s">
        <v>46</v>
      </c>
      <c r="B1" s="70"/>
      <c r="C1" s="70"/>
      <c r="D1" s="70"/>
      <c r="E1" s="70"/>
      <c r="F1" s="70"/>
      <c r="G1" s="70"/>
    </row>
    <row r="2" spans="1:15" x14ac:dyDescent="0.25">
      <c r="A2" s="70" t="s">
        <v>47</v>
      </c>
      <c r="B2" s="70"/>
      <c r="C2" s="70"/>
      <c r="D2" s="70"/>
      <c r="E2" s="70"/>
      <c r="F2" s="70"/>
      <c r="G2" s="70"/>
    </row>
    <row r="3" spans="1:15" x14ac:dyDescent="0.25">
      <c r="A3" s="70" t="s">
        <v>48</v>
      </c>
      <c r="B3" s="70"/>
      <c r="C3" s="70"/>
      <c r="D3" s="70"/>
      <c r="E3" s="70"/>
      <c r="F3" s="70"/>
      <c r="G3" s="70"/>
    </row>
    <row r="4" spans="1:15" x14ac:dyDescent="0.25">
      <c r="A4" s="66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1" t="s">
        <v>1</v>
      </c>
    </row>
    <row r="5" spans="1:15" ht="30" x14ac:dyDescent="0.25">
      <c r="A5" s="67" t="s">
        <v>2</v>
      </c>
      <c r="B5" s="67"/>
      <c r="C5" s="67"/>
      <c r="D5" s="67"/>
      <c r="E5" s="67"/>
      <c r="F5" s="67" t="s">
        <v>3</v>
      </c>
      <c r="G5" s="67"/>
      <c r="H5" s="67" t="s">
        <v>4</v>
      </c>
      <c r="I5" s="67"/>
      <c r="J5" s="67"/>
      <c r="K5" s="2" t="s">
        <v>5</v>
      </c>
      <c r="L5" s="67" t="s">
        <v>6</v>
      </c>
      <c r="M5" s="67"/>
      <c r="N5" s="67"/>
      <c r="O5" s="67"/>
    </row>
    <row r="6" spans="1:15" x14ac:dyDescent="0.25">
      <c r="A6" s="3">
        <v>0</v>
      </c>
      <c r="B6" s="4">
        <v>5</v>
      </c>
      <c r="C6" s="4">
        <v>0</v>
      </c>
      <c r="D6" s="4">
        <v>0</v>
      </c>
      <c r="E6" s="4">
        <v>1</v>
      </c>
      <c r="F6" s="68" t="s">
        <v>7</v>
      </c>
      <c r="G6" s="68"/>
      <c r="H6" s="68" t="s">
        <v>8</v>
      </c>
      <c r="I6" s="68"/>
      <c r="J6" s="68"/>
      <c r="K6" s="5" t="s">
        <v>9</v>
      </c>
      <c r="L6" s="68" t="s">
        <v>10</v>
      </c>
      <c r="M6" s="68"/>
      <c r="N6" s="68"/>
      <c r="O6" s="68"/>
    </row>
    <row r="7" spans="1:15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5" x14ac:dyDescent="0.25">
      <c r="A8" s="67" t="s">
        <v>11</v>
      </c>
      <c r="B8" s="67"/>
      <c r="C8" s="67"/>
      <c r="D8" s="67" t="s">
        <v>12</v>
      </c>
      <c r="E8" s="67"/>
      <c r="F8" s="67"/>
      <c r="G8" s="67"/>
      <c r="H8" s="67" t="s">
        <v>13</v>
      </c>
      <c r="I8" s="67"/>
      <c r="J8" s="67"/>
      <c r="K8" s="69" t="s">
        <v>14</v>
      </c>
      <c r="L8" s="69"/>
      <c r="M8" s="69"/>
      <c r="N8" s="69"/>
      <c r="O8" s="69"/>
    </row>
    <row r="9" spans="1:15" ht="30" x14ac:dyDescent="0.25">
      <c r="A9" s="67"/>
      <c r="B9" s="67"/>
      <c r="C9" s="67"/>
      <c r="D9" s="67"/>
      <c r="E9" s="67"/>
      <c r="F9" s="67"/>
      <c r="G9" s="67"/>
      <c r="H9" s="67"/>
      <c r="I9" s="67"/>
      <c r="J9" s="67"/>
      <c r="K9" s="6" t="s">
        <v>15</v>
      </c>
      <c r="L9" s="6" t="s">
        <v>16</v>
      </c>
      <c r="M9" s="6" t="s">
        <v>17</v>
      </c>
      <c r="N9" s="6" t="s">
        <v>18</v>
      </c>
      <c r="O9" s="7" t="s">
        <v>19</v>
      </c>
    </row>
    <row r="10" spans="1:15" x14ac:dyDescent="0.25">
      <c r="A10" s="55">
        <v>10</v>
      </c>
      <c r="B10" s="55"/>
      <c r="C10" s="55"/>
      <c r="D10" s="56" t="s">
        <v>20</v>
      </c>
      <c r="E10" s="56"/>
      <c r="F10" s="56"/>
      <c r="G10" s="56"/>
      <c r="H10" s="55"/>
      <c r="I10" s="55"/>
      <c r="J10" s="55"/>
      <c r="K10" s="8">
        <f>SUM(K11:K14)</f>
        <v>500000</v>
      </c>
      <c r="L10" s="8">
        <f>SUM(L11:L14)</f>
        <v>200000</v>
      </c>
      <c r="M10" s="8">
        <f>SUM(M11:M14)</f>
        <v>200000</v>
      </c>
      <c r="N10" s="8">
        <f>SUM(N11:N14)</f>
        <v>100000</v>
      </c>
      <c r="O10" s="8">
        <f t="shared" ref="O10" si="0">SUM(O11:O14)</f>
        <v>1000000</v>
      </c>
    </row>
    <row r="11" spans="1:15" x14ac:dyDescent="0.25">
      <c r="A11" s="9"/>
      <c r="B11" s="10"/>
      <c r="C11" s="11"/>
      <c r="D11" s="12"/>
      <c r="E11" s="13"/>
      <c r="F11" s="13"/>
      <c r="G11" s="14"/>
      <c r="H11" s="60">
        <v>420</v>
      </c>
      <c r="I11" s="61"/>
      <c r="J11" s="62"/>
      <c r="K11" s="8">
        <f>SUM([1]K1!P4)</f>
        <v>100000</v>
      </c>
      <c r="L11" s="8">
        <f>SUM([1]K1!Q4)</f>
        <v>100000</v>
      </c>
      <c r="M11" s="8">
        <f>SUM([1]K3!P5)</f>
        <v>100000</v>
      </c>
      <c r="N11" s="8">
        <f>SUM([1]K4!P4)</f>
        <v>0</v>
      </c>
      <c r="O11" s="8">
        <f>SUM(K11:N11)</f>
        <v>300000</v>
      </c>
    </row>
    <row r="12" spans="1:15" x14ac:dyDescent="0.25">
      <c r="A12" s="57"/>
      <c r="B12" s="58"/>
      <c r="C12" s="59"/>
      <c r="D12" s="57"/>
      <c r="E12" s="58"/>
      <c r="F12" s="58"/>
      <c r="G12" s="59"/>
      <c r="H12" s="63">
        <v>423</v>
      </c>
      <c r="I12" s="64"/>
      <c r="J12" s="65"/>
      <c r="K12" s="15">
        <f>SUM([1]K1!P6)</f>
        <v>250000</v>
      </c>
      <c r="L12" s="15"/>
      <c r="M12" s="16"/>
      <c r="N12" s="15">
        <f>SUM([1]K4!Q5)</f>
        <v>0</v>
      </c>
      <c r="O12" s="8">
        <f t="shared" ref="O12:O28" si="1">SUM(K12:N12)</f>
        <v>250000</v>
      </c>
    </row>
    <row r="13" spans="1:15" x14ac:dyDescent="0.25">
      <c r="A13" s="53"/>
      <c r="B13" s="53"/>
      <c r="C13" s="53"/>
      <c r="D13" s="54"/>
      <c r="E13" s="54"/>
      <c r="F13" s="54"/>
      <c r="G13" s="54"/>
      <c r="H13" s="53">
        <v>425</v>
      </c>
      <c r="I13" s="53"/>
      <c r="J13" s="53"/>
      <c r="K13" s="15">
        <f>SUM([1]K1!P7)</f>
        <v>50000</v>
      </c>
      <c r="L13" s="15">
        <f>'[1]K-2'!N9</f>
        <v>0</v>
      </c>
      <c r="M13" s="15">
        <f>'[1]K-3'!N9</f>
        <v>0</v>
      </c>
      <c r="N13" s="15">
        <f>SUM([1]K4!Q6)</f>
        <v>0</v>
      </c>
      <c r="O13" s="8">
        <f t="shared" si="1"/>
        <v>50000</v>
      </c>
    </row>
    <row r="14" spans="1:15" x14ac:dyDescent="0.25">
      <c r="A14" s="53"/>
      <c r="B14" s="53"/>
      <c r="C14" s="53"/>
      <c r="D14" s="53"/>
      <c r="E14" s="53"/>
      <c r="F14" s="53"/>
      <c r="G14" s="53"/>
      <c r="H14" s="53">
        <v>426</v>
      </c>
      <c r="I14" s="53"/>
      <c r="J14" s="53"/>
      <c r="K14" s="15">
        <f>SUM([1]K1!P8)</f>
        <v>100000</v>
      </c>
      <c r="L14" s="15">
        <f>SUM([1]K2!G8)</f>
        <v>100000</v>
      </c>
      <c r="M14" s="15">
        <f>SUM([1]K3!P9)</f>
        <v>100000</v>
      </c>
      <c r="N14" s="15">
        <f>SUM([1]K4!Q7)</f>
        <v>100000</v>
      </c>
      <c r="O14" s="8">
        <f t="shared" si="1"/>
        <v>400000</v>
      </c>
    </row>
    <row r="15" spans="1:15" x14ac:dyDescent="0.25">
      <c r="A15" s="55" t="s">
        <v>21</v>
      </c>
      <c r="B15" s="55"/>
      <c r="C15" s="55"/>
      <c r="D15" s="56" t="s">
        <v>22</v>
      </c>
      <c r="E15" s="56"/>
      <c r="F15" s="56"/>
      <c r="G15" s="56"/>
      <c r="H15" s="55"/>
      <c r="I15" s="55"/>
      <c r="J15" s="55"/>
      <c r="K15" s="8">
        <f>SUM(K16)</f>
        <v>259600000</v>
      </c>
      <c r="L15" s="8">
        <f>SUM(L16)</f>
        <v>200000000</v>
      </c>
      <c r="M15" s="8">
        <f>SUM(M16)</f>
        <v>0</v>
      </c>
      <c r="N15" s="8">
        <f>SUM(N16)</f>
        <v>0</v>
      </c>
      <c r="O15" s="8">
        <f t="shared" si="1"/>
        <v>459600000</v>
      </c>
    </row>
    <row r="16" spans="1:15" x14ac:dyDescent="0.25">
      <c r="A16" s="55"/>
      <c r="B16" s="55"/>
      <c r="C16" s="55"/>
      <c r="D16" s="55"/>
      <c r="E16" s="55"/>
      <c r="F16" s="55"/>
      <c r="G16" s="55"/>
      <c r="H16" s="53">
        <v>480</v>
      </c>
      <c r="I16" s="53"/>
      <c r="J16" s="53"/>
      <c r="K16" s="15">
        <f>SUM([1]K1!G18)</f>
        <v>259600000</v>
      </c>
      <c r="L16" s="15">
        <f>SUM([1]K2!P18)</f>
        <v>200000000</v>
      </c>
      <c r="M16" s="16">
        <f>'[1]K-3'!N16</f>
        <v>0</v>
      </c>
      <c r="N16" s="15">
        <f>SUM([1]K4!Q17)</f>
        <v>0</v>
      </c>
      <c r="O16" s="8">
        <f t="shared" si="1"/>
        <v>459600000</v>
      </c>
    </row>
    <row r="17" spans="1:15" hidden="1" x14ac:dyDescent="0.25">
      <c r="A17" s="57"/>
      <c r="B17" s="58"/>
      <c r="C17" s="59"/>
      <c r="D17" s="57"/>
      <c r="E17" s="58"/>
      <c r="F17" s="58"/>
      <c r="G17" s="59"/>
      <c r="H17" s="60">
        <v>423</v>
      </c>
      <c r="I17" s="61"/>
      <c r="J17" s="62"/>
      <c r="K17" s="15">
        <f>SUM([1]K1!Q15)</f>
        <v>0</v>
      </c>
      <c r="L17" s="15">
        <f>SUM([1]K2!Q15)</f>
        <v>0</v>
      </c>
      <c r="M17" s="16">
        <f>SUM([1]K3!Q16)</f>
        <v>0</v>
      </c>
      <c r="N17" s="15">
        <f>SUM([1]K4!Q17)</f>
        <v>0</v>
      </c>
      <c r="O17" s="8">
        <f t="shared" si="1"/>
        <v>0</v>
      </c>
    </row>
    <row r="18" spans="1:15" hidden="1" x14ac:dyDescent="0.25">
      <c r="A18" s="55"/>
      <c r="B18" s="55"/>
      <c r="C18" s="55"/>
      <c r="D18" s="55"/>
      <c r="E18" s="55"/>
      <c r="F18" s="55"/>
      <c r="G18" s="55"/>
      <c r="H18" s="53">
        <v>424</v>
      </c>
      <c r="I18" s="53"/>
      <c r="J18" s="53"/>
      <c r="K18" s="15"/>
      <c r="L18" s="15"/>
      <c r="M18" s="16">
        <f>'[1]K-3'!N17</f>
        <v>0</v>
      </c>
      <c r="N18" s="15">
        <f>'[1]K-4'!N16</f>
        <v>0</v>
      </c>
      <c r="O18" s="8">
        <f t="shared" si="1"/>
        <v>0</v>
      </c>
    </row>
    <row r="19" spans="1:15" hidden="1" x14ac:dyDescent="0.25">
      <c r="A19" s="55"/>
      <c r="B19" s="55"/>
      <c r="C19" s="55"/>
      <c r="D19" s="55"/>
      <c r="E19" s="55"/>
      <c r="F19" s="55"/>
      <c r="G19" s="55"/>
      <c r="H19" s="53">
        <v>465</v>
      </c>
      <c r="I19" s="53"/>
      <c r="J19" s="53"/>
      <c r="K19" s="15"/>
      <c r="L19" s="15">
        <f>'[1]K-2'!N18</f>
        <v>0</v>
      </c>
      <c r="M19" s="16">
        <f>'[1]K-3'!N18</f>
        <v>0</v>
      </c>
      <c r="N19" s="15">
        <f>'[1]K-4'!N17</f>
        <v>0</v>
      </c>
      <c r="O19" s="8">
        <f t="shared" si="1"/>
        <v>0</v>
      </c>
    </row>
    <row r="20" spans="1:15" ht="48" customHeight="1" x14ac:dyDescent="0.25">
      <c r="A20" s="55">
        <v>50</v>
      </c>
      <c r="B20" s="55"/>
      <c r="C20" s="55"/>
      <c r="D20" s="56" t="s">
        <v>23</v>
      </c>
      <c r="E20" s="56"/>
      <c r="F20" s="56"/>
      <c r="G20" s="56"/>
      <c r="H20" s="55"/>
      <c r="I20" s="55"/>
      <c r="J20" s="55"/>
      <c r="K20" s="17">
        <f>SUM(K21)</f>
        <v>5000000</v>
      </c>
      <c r="L20" s="17">
        <f>SUM(L21)</f>
        <v>0</v>
      </c>
      <c r="M20" s="17">
        <f>SUM(M21)</f>
        <v>0</v>
      </c>
      <c r="N20" s="17">
        <f>SUM(N21)</f>
        <v>0</v>
      </c>
      <c r="O20" s="8">
        <f t="shared" si="1"/>
        <v>5000000</v>
      </c>
    </row>
    <row r="21" spans="1:15" x14ac:dyDescent="0.25">
      <c r="A21" s="53"/>
      <c r="B21" s="53"/>
      <c r="C21" s="53"/>
      <c r="D21" s="54"/>
      <c r="E21" s="54"/>
      <c r="F21" s="54"/>
      <c r="G21" s="54"/>
      <c r="H21" s="53">
        <v>426</v>
      </c>
      <c r="I21" s="53"/>
      <c r="J21" s="53"/>
      <c r="K21" s="15">
        <f>'[1]K-1'!N23</f>
        <v>5000000</v>
      </c>
      <c r="L21" s="18">
        <f>'[1]K-2'!N21</f>
        <v>0</v>
      </c>
      <c r="M21" s="15">
        <f>'[1]K-3'!N21</f>
        <v>0</v>
      </c>
      <c r="N21" s="15">
        <f>'[1]K-4'!N20</f>
        <v>0</v>
      </c>
      <c r="O21" s="8">
        <f t="shared" si="1"/>
        <v>5000000</v>
      </c>
    </row>
    <row r="22" spans="1:15" ht="45.75" customHeight="1" x14ac:dyDescent="0.25">
      <c r="A22" s="55" t="s">
        <v>24</v>
      </c>
      <c r="B22" s="55"/>
      <c r="C22" s="55"/>
      <c r="D22" s="56" t="s">
        <v>25</v>
      </c>
      <c r="E22" s="56"/>
      <c r="F22" s="56"/>
      <c r="G22" s="56"/>
      <c r="H22" s="55"/>
      <c r="I22" s="55"/>
      <c r="J22" s="55"/>
      <c r="K22" s="8">
        <f>SUM(K23)</f>
        <v>200000000</v>
      </c>
      <c r="L22" s="8">
        <f>SUM(L23)</f>
        <v>300000000</v>
      </c>
      <c r="M22" s="8">
        <f>SUM(M23)</f>
        <v>0</v>
      </c>
      <c r="N22" s="8">
        <f>SUM(N23)</f>
        <v>0</v>
      </c>
      <c r="O22" s="8">
        <f t="shared" si="1"/>
        <v>500000000</v>
      </c>
    </row>
    <row r="23" spans="1:15" x14ac:dyDescent="0.25">
      <c r="A23" s="53"/>
      <c r="B23" s="53"/>
      <c r="C23" s="53"/>
      <c r="D23" s="54"/>
      <c r="E23" s="54"/>
      <c r="F23" s="54"/>
      <c r="G23" s="54"/>
      <c r="H23" s="53">
        <v>482</v>
      </c>
      <c r="I23" s="53"/>
      <c r="J23" s="53"/>
      <c r="K23" s="15">
        <f>SUM([1]K1!P26)</f>
        <v>200000000</v>
      </c>
      <c r="L23" s="15">
        <f>SUM([1]K2!P26)</f>
        <v>300000000</v>
      </c>
      <c r="M23" s="15">
        <f>SUM([1]K1!R26)</f>
        <v>0</v>
      </c>
      <c r="N23" s="15">
        <f>SUM([1]K1!S26)</f>
        <v>0</v>
      </c>
      <c r="O23" s="8">
        <f t="shared" si="1"/>
        <v>500000000</v>
      </c>
    </row>
    <row r="24" spans="1:15" x14ac:dyDescent="0.25">
      <c r="A24" s="55">
        <v>60</v>
      </c>
      <c r="B24" s="55"/>
      <c r="C24" s="55"/>
      <c r="D24" s="56" t="s">
        <v>26</v>
      </c>
      <c r="E24" s="56"/>
      <c r="F24" s="56"/>
      <c r="G24" s="56"/>
      <c r="H24" s="55"/>
      <c r="I24" s="55"/>
      <c r="J24" s="55"/>
      <c r="K24" s="8">
        <f>SUM(K25:K28)</f>
        <v>57880000</v>
      </c>
      <c r="L24" s="8">
        <f>SUM(L25:L28)</f>
        <v>57000000</v>
      </c>
      <c r="M24" s="8">
        <f>SUM(M25:M28)</f>
        <v>19520000</v>
      </c>
      <c r="N24" s="8">
        <f>SUM(N25:N28)</f>
        <v>0</v>
      </c>
      <c r="O24" s="8">
        <f t="shared" si="1"/>
        <v>134400000</v>
      </c>
    </row>
    <row r="25" spans="1:15" x14ac:dyDescent="0.25">
      <c r="A25" s="57"/>
      <c r="B25" s="58"/>
      <c r="C25" s="59"/>
      <c r="D25" s="57"/>
      <c r="E25" s="58"/>
      <c r="F25" s="58"/>
      <c r="G25" s="59"/>
      <c r="H25" s="60">
        <v>420</v>
      </c>
      <c r="I25" s="61"/>
      <c r="J25" s="62"/>
      <c r="K25" s="8">
        <f>SUM([1]K1!P28)</f>
        <v>500000</v>
      </c>
      <c r="L25" s="8"/>
      <c r="M25" s="8"/>
      <c r="N25" s="8"/>
      <c r="O25" s="8">
        <f t="shared" si="1"/>
        <v>500000</v>
      </c>
    </row>
    <row r="26" spans="1:15" x14ac:dyDescent="0.25">
      <c r="A26" s="55"/>
      <c r="B26" s="55"/>
      <c r="C26" s="55"/>
      <c r="D26" s="56"/>
      <c r="E26" s="56"/>
      <c r="F26" s="56"/>
      <c r="G26" s="56"/>
      <c r="H26" s="53">
        <v>423</v>
      </c>
      <c r="I26" s="53"/>
      <c r="J26" s="53"/>
      <c r="K26" s="15">
        <f>SUM([1]K1!P29)</f>
        <v>7000000</v>
      </c>
      <c r="L26" s="15">
        <f>SUM([1]K2!P29)</f>
        <v>7000000</v>
      </c>
      <c r="M26" s="16">
        <f>SUM([1]K3!P29)</f>
        <v>1000000</v>
      </c>
      <c r="N26" s="15">
        <f>'[1]K-4'!N24</f>
        <v>0</v>
      </c>
      <c r="O26" s="8">
        <f t="shared" si="1"/>
        <v>15000000</v>
      </c>
    </row>
    <row r="27" spans="1:15" x14ac:dyDescent="0.25">
      <c r="A27" s="53"/>
      <c r="B27" s="53"/>
      <c r="C27" s="53"/>
      <c r="D27" s="54"/>
      <c r="E27" s="54"/>
      <c r="F27" s="54"/>
      <c r="G27" s="54"/>
      <c r="H27" s="53">
        <v>425</v>
      </c>
      <c r="I27" s="53"/>
      <c r="J27" s="53"/>
      <c r="K27" s="15">
        <f>SUM([1]K1!P30)</f>
        <v>50000000</v>
      </c>
      <c r="L27" s="15">
        <f>SUM([1]K2!P30)</f>
        <v>50000000</v>
      </c>
      <c r="M27" s="15">
        <f>SUM([1]K3!P30)</f>
        <v>18520000</v>
      </c>
      <c r="N27" s="15">
        <f>'[1]K-4'!N25</f>
        <v>0</v>
      </c>
      <c r="O27" s="8">
        <f t="shared" si="1"/>
        <v>118520000</v>
      </c>
    </row>
    <row r="28" spans="1:15" x14ac:dyDescent="0.25">
      <c r="A28" s="53"/>
      <c r="B28" s="53"/>
      <c r="C28" s="53"/>
      <c r="D28" s="54"/>
      <c r="E28" s="54"/>
      <c r="F28" s="54"/>
      <c r="G28" s="54"/>
      <c r="H28" s="53">
        <v>426</v>
      </c>
      <c r="I28" s="53"/>
      <c r="J28" s="53"/>
      <c r="K28" s="15">
        <f>SUM([1]K1!P31)</f>
        <v>380000</v>
      </c>
      <c r="L28" s="15"/>
      <c r="M28" s="15"/>
      <c r="N28" s="15">
        <f>'[1]K-4'!N26</f>
        <v>0</v>
      </c>
      <c r="O28" s="8">
        <f t="shared" si="1"/>
        <v>380000</v>
      </c>
    </row>
    <row r="29" spans="1:15" x14ac:dyDescent="0.25">
      <c r="A29" s="46" t="s">
        <v>27</v>
      </c>
      <c r="B29" s="46"/>
      <c r="C29" s="46"/>
      <c r="D29" s="46"/>
      <c r="E29" s="46"/>
      <c r="F29" s="46"/>
      <c r="G29" s="46"/>
      <c r="H29" s="46"/>
      <c r="I29" s="46"/>
      <c r="J29" s="46"/>
      <c r="K29" s="8">
        <f>SUM(K10+K15+K20+K22+K24)</f>
        <v>522980000</v>
      </c>
      <c r="L29" s="8">
        <f>SUM(L10+L15+L20+L22+L24)</f>
        <v>557200000</v>
      </c>
      <c r="M29" s="8">
        <f>SUM(M10+M15+M20+M22+M24)</f>
        <v>19720000</v>
      </c>
      <c r="N29" s="8">
        <f>SUM(N10+N15+N20+N22+N24)</f>
        <v>100000</v>
      </c>
      <c r="O29" s="8">
        <f>SUM(O10+O15+O20+O22+O24)</f>
        <v>1100000000</v>
      </c>
    </row>
    <row r="30" spans="1:15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9"/>
    </row>
    <row r="31" spans="1:15" x14ac:dyDescent="0.2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</row>
    <row r="32" spans="1:15" ht="15.75" x14ac:dyDescent="0.25">
      <c r="A32" s="21" t="s">
        <v>28</v>
      </c>
      <c r="B32" s="21"/>
      <c r="C32" s="21"/>
      <c r="D32" s="21"/>
      <c r="E32" s="22" t="s">
        <v>29</v>
      </c>
      <c r="F32" s="23"/>
      <c r="G32" s="23"/>
      <c r="H32" s="24"/>
      <c r="I32" s="24"/>
      <c r="J32" s="24"/>
      <c r="K32" s="24"/>
      <c r="L32" s="24"/>
      <c r="M32" s="24"/>
      <c r="N32" s="24"/>
      <c r="O32" s="24"/>
    </row>
    <row r="33" spans="1:15" x14ac:dyDescent="0.25">
      <c r="A33" s="25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6"/>
      <c r="M33" s="44" t="s">
        <v>30</v>
      </c>
      <c r="N33" s="44"/>
      <c r="O33" s="44"/>
    </row>
    <row r="34" spans="1:15" x14ac:dyDescent="0.25">
      <c r="A34" s="25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7"/>
      <c r="M34" s="28"/>
      <c r="N34" s="28" t="s">
        <v>31</v>
      </c>
      <c r="O34" s="28"/>
    </row>
    <row r="35" spans="1:15" x14ac:dyDescent="0.25">
      <c r="A35" s="25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45" t="s">
        <v>32</v>
      </c>
      <c r="N35" s="45"/>
      <c r="O35" s="45"/>
    </row>
    <row r="36" spans="1:15" x14ac:dyDescent="0.25">
      <c r="M36" s="29" t="s">
        <v>33</v>
      </c>
      <c r="N36"/>
      <c r="O36" s="29"/>
    </row>
  </sheetData>
  <mergeCells count="76">
    <mergeCell ref="A1:G1"/>
    <mergeCell ref="A2:G2"/>
    <mergeCell ref="A3:G3"/>
    <mergeCell ref="A10:C10"/>
    <mergeCell ref="D10:G10"/>
    <mergeCell ref="H10:J10"/>
    <mergeCell ref="A4:N4"/>
    <mergeCell ref="A5:E5"/>
    <mergeCell ref="F5:G5"/>
    <mergeCell ref="H5:J5"/>
    <mergeCell ref="L5:O5"/>
    <mergeCell ref="F6:G6"/>
    <mergeCell ref="H6:J6"/>
    <mergeCell ref="L6:O6"/>
    <mergeCell ref="A7:O7"/>
    <mergeCell ref="A8:C9"/>
    <mergeCell ref="D8:G9"/>
    <mergeCell ref="H8:J9"/>
    <mergeCell ref="K8:O8"/>
    <mergeCell ref="A14:C14"/>
    <mergeCell ref="D14:G14"/>
    <mergeCell ref="H14:J14"/>
    <mergeCell ref="H11:J11"/>
    <mergeCell ref="A12:C12"/>
    <mergeCell ref="D12:G12"/>
    <mergeCell ref="H12:J12"/>
    <mergeCell ref="A13:C13"/>
    <mergeCell ref="D13:G13"/>
    <mergeCell ref="H13:J13"/>
    <mergeCell ref="A15:C15"/>
    <mergeCell ref="D15:G15"/>
    <mergeCell ref="H15:J15"/>
    <mergeCell ref="A16:C16"/>
    <mergeCell ref="D16:G16"/>
    <mergeCell ref="H16:J16"/>
    <mergeCell ref="A17:C17"/>
    <mergeCell ref="D17:G17"/>
    <mergeCell ref="H17:J17"/>
    <mergeCell ref="A18:C18"/>
    <mergeCell ref="D18:G18"/>
    <mergeCell ref="H18:J18"/>
    <mergeCell ref="A21:C21"/>
    <mergeCell ref="D21:G21"/>
    <mergeCell ref="H21:J21"/>
    <mergeCell ref="A19:C19"/>
    <mergeCell ref="D19:G19"/>
    <mergeCell ref="H19:J19"/>
    <mergeCell ref="A20:C20"/>
    <mergeCell ref="D20:G20"/>
    <mergeCell ref="H20:J20"/>
    <mergeCell ref="A22:C22"/>
    <mergeCell ref="D22:G22"/>
    <mergeCell ref="H22:J22"/>
    <mergeCell ref="A23:C23"/>
    <mergeCell ref="D23:G23"/>
    <mergeCell ref="H23:J23"/>
    <mergeCell ref="A24:C24"/>
    <mergeCell ref="D24:G24"/>
    <mergeCell ref="H24:J24"/>
    <mergeCell ref="A25:C25"/>
    <mergeCell ref="D25:G25"/>
    <mergeCell ref="H25:J25"/>
    <mergeCell ref="A28:C28"/>
    <mergeCell ref="D28:G28"/>
    <mergeCell ref="H28:J28"/>
    <mergeCell ref="A26:C26"/>
    <mergeCell ref="D26:G26"/>
    <mergeCell ref="H26:J26"/>
    <mergeCell ref="A27:C27"/>
    <mergeCell ref="D27:G27"/>
    <mergeCell ref="H27:J27"/>
    <mergeCell ref="M33:O33"/>
    <mergeCell ref="M35:O35"/>
    <mergeCell ref="A29:J29"/>
    <mergeCell ref="A30:O30"/>
    <mergeCell ref="A31:O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7" workbookViewId="0">
      <selection activeCell="Q28" sqref="Q28"/>
    </sheetView>
  </sheetViews>
  <sheetFormatPr defaultRowHeight="15" x14ac:dyDescent="0.25"/>
  <cols>
    <col min="2" max="2" width="1.140625" customWidth="1"/>
    <col min="3" max="3" width="9.140625" hidden="1" customWidth="1"/>
    <col min="6" max="6" width="14" customWidth="1"/>
    <col min="7" max="7" width="0.28515625" customWidth="1"/>
    <col min="10" max="10" width="0.28515625" customWidth="1"/>
    <col min="11" max="11" width="13" customWidth="1"/>
    <col min="12" max="12" width="14.42578125" customWidth="1"/>
    <col min="13" max="13" width="14.140625" customWidth="1"/>
    <col min="14" max="14" width="13.5703125" customWidth="1"/>
  </cols>
  <sheetData>
    <row r="1" spans="1:14" x14ac:dyDescent="0.25">
      <c r="A1" s="70" t="s">
        <v>46</v>
      </c>
      <c r="B1" s="70"/>
      <c r="C1" s="70"/>
      <c r="D1" s="70"/>
      <c r="E1" s="70"/>
      <c r="F1" s="70"/>
      <c r="G1" s="70"/>
    </row>
    <row r="2" spans="1:14" x14ac:dyDescent="0.25">
      <c r="A2" s="70" t="s">
        <v>47</v>
      </c>
      <c r="B2" s="70"/>
      <c r="C2" s="70"/>
      <c r="D2" s="70"/>
      <c r="E2" s="70"/>
      <c r="F2" s="70"/>
      <c r="G2" s="70"/>
    </row>
    <row r="3" spans="1:14" x14ac:dyDescent="0.25">
      <c r="A3" s="70" t="s">
        <v>48</v>
      </c>
      <c r="B3" s="70"/>
      <c r="C3" s="70"/>
      <c r="D3" s="70"/>
      <c r="E3" s="70"/>
      <c r="F3" s="70"/>
      <c r="G3" s="70"/>
    </row>
    <row r="4" spans="1:14" x14ac:dyDescent="0.25">
      <c r="A4" s="81" t="s">
        <v>34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30" t="s">
        <v>35</v>
      </c>
    </row>
    <row r="5" spans="1:14" ht="30" customHeight="1" x14ac:dyDescent="0.25">
      <c r="A5" s="82" t="s">
        <v>2</v>
      </c>
      <c r="B5" s="83"/>
      <c r="C5" s="83"/>
      <c r="D5" s="83"/>
      <c r="E5" s="84"/>
      <c r="F5" s="82" t="s">
        <v>3</v>
      </c>
      <c r="G5" s="84"/>
      <c r="H5" s="82" t="s">
        <v>4</v>
      </c>
      <c r="I5" s="83"/>
      <c r="J5" s="84"/>
      <c r="K5" s="42" t="s">
        <v>5</v>
      </c>
      <c r="L5" s="82" t="s">
        <v>6</v>
      </c>
      <c r="M5" s="83"/>
      <c r="N5" s="84"/>
    </row>
    <row r="6" spans="1:14" x14ac:dyDescent="0.25">
      <c r="A6" s="31">
        <v>0</v>
      </c>
      <c r="B6" s="31">
        <v>5</v>
      </c>
      <c r="C6" s="31">
        <v>0</v>
      </c>
      <c r="D6" s="31">
        <v>0</v>
      </c>
      <c r="E6" s="32">
        <v>1</v>
      </c>
      <c r="F6" s="85" t="s">
        <v>7</v>
      </c>
      <c r="G6" s="86"/>
      <c r="H6" s="85" t="s">
        <v>8</v>
      </c>
      <c r="I6" s="87"/>
      <c r="J6" s="86"/>
      <c r="K6" s="33" t="s">
        <v>9</v>
      </c>
      <c r="L6" s="88" t="s">
        <v>36</v>
      </c>
      <c r="M6" s="89"/>
      <c r="N6" s="90"/>
    </row>
    <row r="7" spans="1:14" x14ac:dyDescent="0.25">
      <c r="A7" s="91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4" x14ac:dyDescent="0.25">
      <c r="A8" s="67" t="s">
        <v>11</v>
      </c>
      <c r="B8" s="94"/>
      <c r="C8" s="94"/>
      <c r="D8" s="67" t="s">
        <v>12</v>
      </c>
      <c r="E8" s="94"/>
      <c r="F8" s="94"/>
      <c r="G8" s="94"/>
      <c r="H8" s="67" t="s">
        <v>13</v>
      </c>
      <c r="I8" s="94"/>
      <c r="J8" s="94"/>
      <c r="K8" s="95" t="s">
        <v>37</v>
      </c>
      <c r="L8" s="94"/>
      <c r="M8" s="94"/>
      <c r="N8" s="94"/>
    </row>
    <row r="9" spans="1:14" ht="30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  <c r="K9" s="6" t="s">
        <v>38</v>
      </c>
      <c r="L9" s="6" t="s">
        <v>39</v>
      </c>
      <c r="M9" s="6" t="s">
        <v>40</v>
      </c>
      <c r="N9" s="7" t="s">
        <v>41</v>
      </c>
    </row>
    <row r="10" spans="1:14" x14ac:dyDescent="0.25">
      <c r="A10" s="55">
        <v>10</v>
      </c>
      <c r="B10" s="55"/>
      <c r="C10" s="55"/>
      <c r="D10" s="56" t="s">
        <v>20</v>
      </c>
      <c r="E10" s="56"/>
      <c r="F10" s="56"/>
      <c r="G10" s="56"/>
      <c r="H10" s="55"/>
      <c r="I10" s="55"/>
      <c r="J10" s="55"/>
      <c r="K10" s="8">
        <f>SUM(K14)</f>
        <v>100000</v>
      </c>
      <c r="L10" s="8">
        <f>SUM(L14)</f>
        <v>0</v>
      </c>
      <c r="M10" s="8">
        <f>SUM(M14)</f>
        <v>0</v>
      </c>
      <c r="N10" s="8">
        <f>SUM(N11:N14)</f>
        <v>500000</v>
      </c>
    </row>
    <row r="11" spans="1:14" x14ac:dyDescent="0.25">
      <c r="A11" s="75"/>
      <c r="B11" s="75"/>
      <c r="C11" s="75"/>
      <c r="D11" s="76"/>
      <c r="E11" s="76"/>
      <c r="F11" s="76"/>
      <c r="G11" s="76"/>
      <c r="H11" s="75">
        <v>420</v>
      </c>
      <c r="I11" s="75"/>
      <c r="J11" s="75"/>
      <c r="K11" s="34">
        <f>SUM([1]K1!G4)</f>
        <v>100000</v>
      </c>
      <c r="L11" s="34">
        <f>SUM([1]K1!H4)</f>
        <v>0</v>
      </c>
      <c r="M11" s="34">
        <f>SUM([1]K1!I4)</f>
        <v>0</v>
      </c>
      <c r="N11" s="35">
        <f>SUM(K11+L11+M11)</f>
        <v>100000</v>
      </c>
    </row>
    <row r="12" spans="1:14" x14ac:dyDescent="0.25">
      <c r="A12" s="75"/>
      <c r="B12" s="75"/>
      <c r="C12" s="75"/>
      <c r="D12" s="75"/>
      <c r="E12" s="75"/>
      <c r="F12" s="75"/>
      <c r="G12" s="75"/>
      <c r="H12" s="75">
        <v>423</v>
      </c>
      <c r="I12" s="75"/>
      <c r="J12" s="75"/>
      <c r="K12" s="34">
        <f>SUM([1]K1!G6)</f>
        <v>250000</v>
      </c>
      <c r="L12" s="34">
        <f>[1]K1!K6</f>
        <v>0</v>
      </c>
      <c r="M12" s="34">
        <f>[1]K1!O6</f>
        <v>0</v>
      </c>
      <c r="N12" s="35">
        <f>[1]K1!Q6</f>
        <v>250000</v>
      </c>
    </row>
    <row r="13" spans="1:14" x14ac:dyDescent="0.25">
      <c r="A13" s="78"/>
      <c r="B13" s="79"/>
      <c r="C13" s="80"/>
      <c r="D13" s="78"/>
      <c r="E13" s="79"/>
      <c r="F13" s="79"/>
      <c r="G13" s="80"/>
      <c r="H13" s="78">
        <v>425</v>
      </c>
      <c r="I13" s="79"/>
      <c r="J13" s="80"/>
      <c r="K13" s="34">
        <f>SUM([1]K1!G7)</f>
        <v>50000</v>
      </c>
      <c r="L13" s="34">
        <f>[1]K1!K7</f>
        <v>0</v>
      </c>
      <c r="M13" s="34">
        <f>[1]K1!O7</f>
        <v>0</v>
      </c>
      <c r="N13" s="35">
        <f>[1]K1!Q7</f>
        <v>50000</v>
      </c>
    </row>
    <row r="14" spans="1:14" ht="12.75" customHeight="1" x14ac:dyDescent="0.25">
      <c r="A14" s="78"/>
      <c r="B14" s="79"/>
      <c r="C14" s="80"/>
      <c r="D14" s="78"/>
      <c r="E14" s="79"/>
      <c r="F14" s="79"/>
      <c r="G14" s="80"/>
      <c r="H14" s="78">
        <v>426</v>
      </c>
      <c r="I14" s="79"/>
      <c r="J14" s="80"/>
      <c r="K14" s="34">
        <f>[1]K1!G8</f>
        <v>100000</v>
      </c>
      <c r="L14" s="34">
        <f>[1]K1!K8</f>
        <v>0</v>
      </c>
      <c r="M14" s="34">
        <f>[1]K1!O8</f>
        <v>0</v>
      </c>
      <c r="N14" s="35">
        <f>[1]K1!Q8</f>
        <v>100000</v>
      </c>
    </row>
    <row r="15" spans="1:14" x14ac:dyDescent="0.25">
      <c r="A15" s="55" t="s">
        <v>21</v>
      </c>
      <c r="B15" s="55"/>
      <c r="C15" s="55"/>
      <c r="D15" s="56" t="s">
        <v>22</v>
      </c>
      <c r="E15" s="56"/>
      <c r="F15" s="56"/>
      <c r="G15" s="56"/>
      <c r="H15" s="55"/>
      <c r="I15" s="55"/>
      <c r="J15" s="55"/>
      <c r="K15" s="8">
        <f>SUM(K16)</f>
        <v>259600000</v>
      </c>
      <c r="L15" s="8">
        <f>SUM(L16)</f>
        <v>0</v>
      </c>
      <c r="M15" s="8">
        <f>SUM(M16)</f>
        <v>0</v>
      </c>
      <c r="N15" s="43">
        <f>K15+L15+M15</f>
        <v>259600000</v>
      </c>
    </row>
    <row r="16" spans="1:14" x14ac:dyDescent="0.25">
      <c r="A16" s="77"/>
      <c r="B16" s="77"/>
      <c r="C16" s="77"/>
      <c r="D16" s="77"/>
      <c r="E16" s="77"/>
      <c r="F16" s="77"/>
      <c r="G16" s="77"/>
      <c r="H16" s="75">
        <v>480</v>
      </c>
      <c r="I16" s="75"/>
      <c r="J16" s="75"/>
      <c r="K16" s="34">
        <f>SUM([1]K1!G18)</f>
        <v>259600000</v>
      </c>
      <c r="L16" s="34">
        <f>[1]K1!K14</f>
        <v>0</v>
      </c>
      <c r="M16" s="34">
        <f>[1]K1!O14</f>
        <v>0</v>
      </c>
      <c r="N16" s="35">
        <v>259600000</v>
      </c>
    </row>
    <row r="17" spans="1:14" ht="34.5" customHeight="1" x14ac:dyDescent="0.25">
      <c r="A17" s="55">
        <v>50</v>
      </c>
      <c r="B17" s="55"/>
      <c r="C17" s="55"/>
      <c r="D17" s="56" t="s">
        <v>23</v>
      </c>
      <c r="E17" s="56"/>
      <c r="F17" s="56"/>
      <c r="G17" s="56"/>
      <c r="H17" s="55"/>
      <c r="I17" s="55"/>
      <c r="J17" s="55"/>
      <c r="K17" s="8">
        <f>SUM(K18)</f>
        <v>5000000</v>
      </c>
      <c r="L17" s="8">
        <f>SUM(L18)</f>
        <v>0</v>
      </c>
      <c r="M17" s="8">
        <f>SUM(M18)</f>
        <v>0</v>
      </c>
      <c r="N17" s="35">
        <f>SUM(N18)</f>
        <v>5000000</v>
      </c>
    </row>
    <row r="18" spans="1:14" x14ac:dyDescent="0.25">
      <c r="A18" s="75"/>
      <c r="B18" s="75"/>
      <c r="C18" s="75"/>
      <c r="D18" s="76"/>
      <c r="E18" s="76"/>
      <c r="F18" s="76"/>
      <c r="G18" s="76"/>
      <c r="H18" s="75">
        <v>426</v>
      </c>
      <c r="I18" s="75"/>
      <c r="J18" s="75"/>
      <c r="K18" s="34">
        <f>[1]K1!G21</f>
        <v>5000000</v>
      </c>
      <c r="L18" s="34">
        <f>[1]K1!K21</f>
        <v>0</v>
      </c>
      <c r="M18" s="34">
        <f>[1]K1!O21</f>
        <v>0</v>
      </c>
      <c r="N18" s="35">
        <f>[1]K1!Q21</f>
        <v>5000000</v>
      </c>
    </row>
    <row r="19" spans="1:14" ht="34.5" customHeight="1" x14ac:dyDescent="0.25">
      <c r="A19" s="55" t="s">
        <v>24</v>
      </c>
      <c r="B19" s="55"/>
      <c r="C19" s="55"/>
      <c r="D19" s="56" t="s">
        <v>25</v>
      </c>
      <c r="E19" s="56"/>
      <c r="F19" s="56"/>
      <c r="G19" s="56"/>
      <c r="H19" s="55"/>
      <c r="I19" s="55"/>
      <c r="J19" s="55"/>
      <c r="K19" s="8">
        <f>K20</f>
        <v>50000000</v>
      </c>
      <c r="L19" s="8">
        <f>L20</f>
        <v>50000000</v>
      </c>
      <c r="M19" s="8">
        <f>M20</f>
        <v>100000000</v>
      </c>
      <c r="N19" s="36">
        <f>N20</f>
        <v>200000000</v>
      </c>
    </row>
    <row r="20" spans="1:14" x14ac:dyDescent="0.25">
      <c r="A20" s="75"/>
      <c r="B20" s="75"/>
      <c r="C20" s="75"/>
      <c r="D20" s="76"/>
      <c r="E20" s="76"/>
      <c r="F20" s="76"/>
      <c r="G20" s="76"/>
      <c r="H20" s="75">
        <v>482</v>
      </c>
      <c r="I20" s="75"/>
      <c r="J20" s="75"/>
      <c r="K20" s="34">
        <f>SUM([1]K1!G26)</f>
        <v>50000000</v>
      </c>
      <c r="L20" s="34">
        <f>SUM([1]K1!K26)</f>
        <v>50000000</v>
      </c>
      <c r="M20" s="34">
        <f>SUM([1]K1!O26)</f>
        <v>100000000</v>
      </c>
      <c r="N20" s="35">
        <f>SUM(K20+L20+M20)</f>
        <v>200000000</v>
      </c>
    </row>
    <row r="21" spans="1:14" x14ac:dyDescent="0.25">
      <c r="A21" s="55">
        <v>60</v>
      </c>
      <c r="B21" s="55"/>
      <c r="C21" s="55"/>
      <c r="D21" s="56" t="s">
        <v>26</v>
      </c>
      <c r="E21" s="56"/>
      <c r="F21" s="56"/>
      <c r="G21" s="56"/>
      <c r="H21" s="55"/>
      <c r="I21" s="55"/>
      <c r="J21" s="55"/>
      <c r="K21" s="8">
        <f>SUM(K22:K25)</f>
        <v>17880000</v>
      </c>
      <c r="L21" s="8">
        <f>SUM(L22:L25)</f>
        <v>20000000</v>
      </c>
      <c r="M21" s="8">
        <f>SUM(M22:M25)</f>
        <v>20000000</v>
      </c>
      <c r="N21" s="43">
        <f>SUM(N22:N25)</f>
        <v>57880000</v>
      </c>
    </row>
    <row r="22" spans="1:14" x14ac:dyDescent="0.25">
      <c r="A22" s="57"/>
      <c r="B22" s="58"/>
      <c r="C22" s="59"/>
      <c r="D22" s="57"/>
      <c r="E22" s="58"/>
      <c r="F22" s="58"/>
      <c r="G22" s="59"/>
      <c r="H22" s="60">
        <v>420</v>
      </c>
      <c r="I22" s="61"/>
      <c r="J22" s="62"/>
      <c r="K22" s="34">
        <f>SUM([1]K1!G28)</f>
        <v>500000</v>
      </c>
      <c r="L22" s="34">
        <f>[1]K1!K28</f>
        <v>0</v>
      </c>
      <c r="M22" s="34">
        <f>[1]K1!O28</f>
        <v>0</v>
      </c>
      <c r="N22" s="35">
        <f>[1]K1!Q28</f>
        <v>500000</v>
      </c>
    </row>
    <row r="23" spans="1:14" x14ac:dyDescent="0.25">
      <c r="A23" s="57"/>
      <c r="B23" s="58"/>
      <c r="C23" s="59"/>
      <c r="D23" s="57"/>
      <c r="E23" s="58"/>
      <c r="F23" s="58"/>
      <c r="G23" s="59"/>
      <c r="H23" s="60">
        <v>423</v>
      </c>
      <c r="I23" s="61"/>
      <c r="J23" s="62"/>
      <c r="K23" s="34">
        <f>[1]K1!G29</f>
        <v>7000000</v>
      </c>
      <c r="L23" s="34">
        <f>[1]K1!K29</f>
        <v>0</v>
      </c>
      <c r="M23" s="34">
        <f>[1]K1!O29</f>
        <v>0</v>
      </c>
      <c r="N23" s="35">
        <f>[1]K1!Q29</f>
        <v>7000000</v>
      </c>
    </row>
    <row r="24" spans="1:14" x14ac:dyDescent="0.25">
      <c r="A24" s="53"/>
      <c r="B24" s="53"/>
      <c r="C24" s="53"/>
      <c r="D24" s="54"/>
      <c r="E24" s="54"/>
      <c r="F24" s="54"/>
      <c r="G24" s="54"/>
      <c r="H24" s="53">
        <v>425</v>
      </c>
      <c r="I24" s="53"/>
      <c r="J24" s="53"/>
      <c r="K24" s="34">
        <f>[1]K1!G30</f>
        <v>10000000</v>
      </c>
      <c r="L24" s="34">
        <f>[1]K1!K30</f>
        <v>20000000</v>
      </c>
      <c r="M24" s="34">
        <f>[1]K1!O30</f>
        <v>20000000</v>
      </c>
      <c r="N24" s="35">
        <f>[1]K1!Q30</f>
        <v>50000000</v>
      </c>
    </row>
    <row r="25" spans="1:14" x14ac:dyDescent="0.25">
      <c r="A25" s="37"/>
      <c r="B25" s="37"/>
      <c r="C25" s="37"/>
      <c r="D25" s="38"/>
      <c r="E25" s="38"/>
      <c r="F25" s="38"/>
      <c r="G25" s="38"/>
      <c r="H25" s="60">
        <v>426</v>
      </c>
      <c r="I25" s="61"/>
      <c r="J25" s="62"/>
      <c r="K25" s="34">
        <f>SUM([1]K1!G31)</f>
        <v>380000</v>
      </c>
      <c r="L25" s="34"/>
      <c r="M25" s="34"/>
      <c r="N25" s="35">
        <f>[1]K1!Q31</f>
        <v>380000</v>
      </c>
    </row>
    <row r="26" spans="1:14" x14ac:dyDescent="0.25">
      <c r="A26" s="46" t="s">
        <v>27</v>
      </c>
      <c r="B26" s="46"/>
      <c r="C26" s="46"/>
      <c r="D26" s="46"/>
      <c r="E26" s="46"/>
      <c r="F26" s="46"/>
      <c r="G26" s="46"/>
      <c r="H26" s="46"/>
      <c r="I26" s="46"/>
      <c r="J26" s="46"/>
      <c r="K26" s="8">
        <f>SUM(K10+K15+K17+K19+K21)</f>
        <v>332580000</v>
      </c>
      <c r="L26" s="8">
        <f>SUM(L10+L15+L17+L19+L21)</f>
        <v>70000000</v>
      </c>
      <c r="M26" s="8">
        <f>SUM(M10+M15+M17+M19+M21)</f>
        <v>120000000</v>
      </c>
      <c r="N26" s="43">
        <f>SUM(N10+N15+N17+N19+N21)</f>
        <v>522980000</v>
      </c>
    </row>
    <row r="27" spans="1:14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 t="s">
        <v>42</v>
      </c>
    </row>
    <row r="28" spans="1:14" x14ac:dyDescent="0.25">
      <c r="A28" s="73" t="s">
        <v>43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</row>
    <row r="29" spans="1:14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0" spans="1:14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ht="15.75" x14ac:dyDescent="0.25">
      <c r="A31" s="21" t="s">
        <v>44</v>
      </c>
      <c r="B31" s="21"/>
      <c r="C31" s="21"/>
      <c r="D31" s="21"/>
      <c r="E31" s="22"/>
      <c r="F31" s="22"/>
      <c r="G31" s="22"/>
      <c r="H31" s="24"/>
      <c r="I31" s="24"/>
      <c r="J31" s="24"/>
      <c r="K31" s="24"/>
      <c r="L31" s="24"/>
      <c r="M31" s="24"/>
      <c r="N31" s="24"/>
    </row>
    <row r="32" spans="1:14" x14ac:dyDescent="0.25">
      <c r="A32" s="22"/>
      <c r="B32" s="22"/>
      <c r="C32" s="22"/>
      <c r="D32" s="22"/>
      <c r="E32" s="22"/>
      <c r="F32" s="22"/>
      <c r="G32" s="22"/>
      <c r="H32" s="24"/>
      <c r="I32" s="24"/>
      <c r="J32" s="24"/>
      <c r="K32" s="24"/>
      <c r="L32" s="24"/>
      <c r="M32" s="24"/>
      <c r="N32" s="24"/>
    </row>
    <row r="33" spans="1:14" x14ac:dyDescent="0.25">
      <c r="A33" s="25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72" t="s">
        <v>49</v>
      </c>
      <c r="M33" s="72"/>
      <c r="N33" s="72"/>
    </row>
    <row r="34" spans="1:14" x14ac:dyDescent="0.25">
      <c r="A34" s="25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72" t="s">
        <v>50</v>
      </c>
      <c r="M34" s="72"/>
      <c r="N34" s="72"/>
    </row>
    <row r="35" spans="1:14" x14ac:dyDescent="0.25">
      <c r="A35" s="25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45" t="s">
        <v>32</v>
      </c>
      <c r="M35" s="45"/>
      <c r="N35" s="45"/>
    </row>
    <row r="36" spans="1:14" x14ac:dyDescent="0.25">
      <c r="A36" s="25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9" t="s">
        <v>45</v>
      </c>
      <c r="N36" s="29"/>
    </row>
    <row r="37" spans="1:14" x14ac:dyDescent="0.25">
      <c r="A37" s="25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</sheetData>
  <mergeCells count="68">
    <mergeCell ref="A1:G1"/>
    <mergeCell ref="A2:G2"/>
    <mergeCell ref="A3:G3"/>
    <mergeCell ref="A10:C10"/>
    <mergeCell ref="D10:G10"/>
    <mergeCell ref="H10:J10"/>
    <mergeCell ref="A4:M4"/>
    <mergeCell ref="A5:E5"/>
    <mergeCell ref="F5:G5"/>
    <mergeCell ref="H5:J5"/>
    <mergeCell ref="L5:N5"/>
    <mergeCell ref="F6:G6"/>
    <mergeCell ref="H6:J6"/>
    <mergeCell ref="L6:N6"/>
    <mergeCell ref="A7:N7"/>
    <mergeCell ref="A8:C9"/>
    <mergeCell ref="D8:G9"/>
    <mergeCell ref="H8:J9"/>
    <mergeCell ref="K8:N8"/>
    <mergeCell ref="A11:C11"/>
    <mergeCell ref="D11:G11"/>
    <mergeCell ref="H11:J11"/>
    <mergeCell ref="A12:C12"/>
    <mergeCell ref="D12:G12"/>
    <mergeCell ref="H12:J12"/>
    <mergeCell ref="A13:C13"/>
    <mergeCell ref="D13:G13"/>
    <mergeCell ref="H13:J13"/>
    <mergeCell ref="A14:C14"/>
    <mergeCell ref="D14:G14"/>
    <mergeCell ref="H14:J14"/>
    <mergeCell ref="A17:C17"/>
    <mergeCell ref="D17:G17"/>
    <mergeCell ref="H17:J17"/>
    <mergeCell ref="A15:C15"/>
    <mergeCell ref="D15:G15"/>
    <mergeCell ref="H15:J15"/>
    <mergeCell ref="A16:C16"/>
    <mergeCell ref="D16:G16"/>
    <mergeCell ref="H16:J16"/>
    <mergeCell ref="A18:C18"/>
    <mergeCell ref="D18:G18"/>
    <mergeCell ref="H18:J18"/>
    <mergeCell ref="A19:C19"/>
    <mergeCell ref="D19:G19"/>
    <mergeCell ref="H19:J19"/>
    <mergeCell ref="A20:C20"/>
    <mergeCell ref="D20:G20"/>
    <mergeCell ref="H20:J20"/>
    <mergeCell ref="A21:C21"/>
    <mergeCell ref="D21:G21"/>
    <mergeCell ref="H21:J21"/>
    <mergeCell ref="A22:C22"/>
    <mergeCell ref="D22:G22"/>
    <mergeCell ref="H22:J22"/>
    <mergeCell ref="A23:C23"/>
    <mergeCell ref="D23:G23"/>
    <mergeCell ref="H23:J23"/>
    <mergeCell ref="A29:N29"/>
    <mergeCell ref="L33:N33"/>
    <mergeCell ref="L35:N35"/>
    <mergeCell ref="A24:C24"/>
    <mergeCell ref="D24:G24"/>
    <mergeCell ref="H24:J24"/>
    <mergeCell ref="H25:J25"/>
    <mergeCell ref="A26:J26"/>
    <mergeCell ref="A28:N28"/>
    <mergeCell ref="L34:N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Godisen</vt:lpstr>
      <vt:lpstr>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2026-02-18T10:02:36Z</dcterms:created>
  <dcterms:modified xsi:type="dcterms:W3CDTF">2026-02-18T14:54:20Z</dcterms:modified>
</cp:coreProperties>
</file>