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 activeTab="1"/>
  </bookViews>
  <sheets>
    <sheet name="god 785 18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/>
  <c r="M17" i="1"/>
  <c r="N17" i="1"/>
  <c r="O17" i="1" l="1"/>
  <c r="N18" i="2"/>
  <c r="M18" i="2"/>
  <c r="L18" i="2"/>
  <c r="K18" i="2"/>
  <c r="N17" i="2"/>
  <c r="M17" i="2"/>
  <c r="L17" i="2"/>
  <c r="K17" i="2"/>
  <c r="N16" i="2"/>
  <c r="M16" i="2"/>
  <c r="L16" i="2"/>
  <c r="K16" i="2"/>
  <c r="N15" i="2"/>
  <c r="N14" i="2" s="1"/>
  <c r="M15" i="2"/>
  <c r="L15" i="2"/>
  <c r="K15" i="2"/>
  <c r="M13" i="2"/>
  <c r="M12" i="2" s="1"/>
  <c r="L13" i="2"/>
  <c r="L12" i="2" s="1"/>
  <c r="K13" i="2"/>
  <c r="K12" i="2" s="1"/>
  <c r="N11" i="2"/>
  <c r="M11" i="2"/>
  <c r="M10" i="2" s="1"/>
  <c r="L11" i="2"/>
  <c r="K11" i="2"/>
  <c r="K10" i="2" s="1"/>
  <c r="N16" i="1"/>
  <c r="M16" i="1"/>
  <c r="L16" i="1"/>
  <c r="K16" i="1"/>
  <c r="K15" i="1"/>
  <c r="O15" i="1" s="1"/>
  <c r="N14" i="1"/>
  <c r="M14" i="1"/>
  <c r="L14" i="1"/>
  <c r="K14" i="1"/>
  <c r="N12" i="1"/>
  <c r="N11" i="1" s="1"/>
  <c r="M12" i="1"/>
  <c r="M11" i="1" s="1"/>
  <c r="L12" i="1"/>
  <c r="L11" i="1" s="1"/>
  <c r="K12" i="1"/>
  <c r="K11" i="1" s="1"/>
  <c r="M10" i="1"/>
  <c r="K10" i="1"/>
  <c r="O10" i="1" l="1"/>
  <c r="N13" i="1"/>
  <c r="N18" i="1" s="1"/>
  <c r="O16" i="1"/>
  <c r="L10" i="2"/>
  <c r="N10" i="2"/>
  <c r="L14" i="2"/>
  <c r="K14" i="2"/>
  <c r="L13" i="1"/>
  <c r="M13" i="1"/>
  <c r="N13" i="2"/>
  <c r="N12" i="2" s="1"/>
  <c r="M14" i="2"/>
  <c r="M19" i="2" s="1"/>
  <c r="O14" i="1"/>
  <c r="M18" i="1"/>
  <c r="O12" i="1"/>
  <c r="O11" i="1" s="1"/>
  <c r="K13" i="1"/>
  <c r="L18" i="1" l="1"/>
  <c r="N19" i="2"/>
  <c r="K18" i="1"/>
  <c r="O13" i="1"/>
  <c r="L19" i="2"/>
  <c r="K19" i="2"/>
  <c r="O18" i="1"/>
</calcChain>
</file>

<file path=xl/sharedStrings.xml><?xml version="1.0" encoding="utf-8"?>
<sst xmlns="http://schemas.openxmlformats.org/spreadsheetml/2006/main" count="67" uniqueCount="47">
  <si>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</si>
  <si>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</si>
  <si>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</si>
  <si>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</si>
  <si>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</si>
  <si>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</si>
  <si>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</si>
  <si>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</si>
  <si>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</si>
  <si>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</si>
  <si>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</si>
  <si>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</si>
  <si>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</si>
  <si>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</si>
  <si>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</si>
  <si>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</si>
  <si>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</si>
  <si>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>1А</t>
  </si>
  <si>
    <t>Модернизација во МО</t>
  </si>
  <si>
    <t>VA</t>
  </si>
  <si>
    <t>Integracija vo NATO</t>
  </si>
  <si>
    <t>Voena Akademija</t>
  </si>
  <si>
    <t>Vkupno</t>
  </si>
  <si>
    <t xml:space="preserve">Забелешка: </t>
  </si>
  <si>
    <t xml:space="preserve">Образложение: </t>
  </si>
  <si>
    <t>Изработил:</t>
  </si>
  <si>
    <t>М.Димитриевска</t>
  </si>
  <si>
    <t xml:space="preserve">             Директорат за финансии</t>
  </si>
  <si>
    <t xml:space="preserve"> 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</si>
  <si>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</si>
  <si>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</si>
  <si>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</si>
  <si>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</si>
  <si>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</si>
  <si>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</si>
  <si>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</si>
  <si>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</si>
  <si>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</si>
  <si>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</si>
  <si>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</si>
  <si>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</si>
  <si>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</si>
  <si>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 xml:space="preserve">                 Директорат за финансии</t>
  </si>
  <si>
    <t>_______________________________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</si>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</sst>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2" fillId="5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1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7" fillId="0" borderId="0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1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/>
    <xf numFmtId="3" fontId="1" fillId="0" borderId="0" xfId="0" applyNumberFormat="1" applyFont="1" applyBorder="1" applyAlignment="1"/>
    <xf numFmtId="3" fontId="2" fillId="0" borderId="5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5%2018%20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/>
      <sheetData sheetId="1">
        <row r="24">
          <cell r="Q24">
            <v>0</v>
          </cell>
        </row>
      </sheetData>
      <sheetData sheetId="2">
        <row r="20">
          <cell r="Q20">
            <v>0</v>
          </cell>
        </row>
      </sheetData>
      <sheetData sheetId="3">
        <row r="16">
          <cell r="K16">
            <v>0</v>
          </cell>
          <cell r="O16">
            <v>0</v>
          </cell>
          <cell r="Q16">
            <v>990000000</v>
          </cell>
        </row>
        <row r="20">
          <cell r="G20">
            <v>600000000</v>
          </cell>
          <cell r="K20">
            <v>0</v>
          </cell>
          <cell r="O20">
            <v>0</v>
          </cell>
          <cell r="Q20">
            <v>600000000</v>
          </cell>
        </row>
        <row r="22">
          <cell r="G22">
            <v>20000</v>
          </cell>
          <cell r="K22">
            <v>0</v>
          </cell>
          <cell r="O22">
            <v>0</v>
          </cell>
          <cell r="Q22">
            <v>20000</v>
          </cell>
        </row>
        <row r="23">
          <cell r="G23">
            <v>3554</v>
          </cell>
          <cell r="K23">
            <v>0</v>
          </cell>
          <cell r="O23">
            <v>0</v>
          </cell>
          <cell r="Q23">
            <v>3554</v>
          </cell>
        </row>
        <row r="24">
          <cell r="G24">
            <v>109718781</v>
          </cell>
          <cell r="K24">
            <v>0</v>
          </cell>
          <cell r="O24">
            <v>0</v>
          </cell>
          <cell r="Q24">
            <v>109718781</v>
          </cell>
        </row>
        <row r="25">
          <cell r="G25">
            <v>0</v>
          </cell>
          <cell r="K25">
            <v>0</v>
          </cell>
          <cell r="O25">
            <v>0</v>
          </cell>
          <cell r="Q25">
            <v>0</v>
          </cell>
        </row>
      </sheetData>
      <sheetData sheetId="4"/>
      <sheetData sheetId="5">
        <row r="26">
          <cell r="N26">
            <v>20000</v>
          </cell>
        </row>
        <row r="28">
          <cell r="N28">
            <v>109718781</v>
          </cell>
        </row>
        <row r="29">
          <cell r="N29">
            <v>0</v>
          </cell>
        </row>
      </sheetData>
      <sheetData sheetId="6">
        <row r="26">
          <cell r="N26">
            <v>0</v>
          </cell>
        </row>
        <row r="27">
          <cell r="N27">
            <v>0</v>
          </cell>
        </row>
        <row r="28">
          <cell r="N28">
            <v>0</v>
          </cell>
        </row>
      </sheetData>
      <sheetData sheetId="7">
        <row r="8">
          <cell r="N8">
            <v>0</v>
          </cell>
        </row>
        <row r="27">
          <cell r="N27">
            <v>0</v>
          </cell>
        </row>
        <row r="28">
          <cell r="N28">
            <v>0</v>
          </cell>
        </row>
        <row r="29">
          <cell r="N29">
            <v>0</v>
          </cell>
        </row>
      </sheetData>
      <sheetData sheetId="8">
        <row r="22">
          <cell r="N22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T26" sqref="T26"/>
    </sheetView>
  </sheetViews>
  <sheetFormatPr defaultRowHeight="15" x14ac:dyDescent="0.25"/>
  <cols>
    <col min="1" max="1" width="3.28515625" style="14" customWidth="1"/>
    <col min="2" max="2" width="1.28515625" style="15" customWidth="1"/>
    <col min="3" max="3" width="0.28515625" style="15" hidden="1" customWidth="1"/>
    <col min="4" max="4" width="2" style="15" bestFit="1" customWidth="1"/>
    <col min="5" max="6" width="3.7109375" style="15" customWidth="1"/>
    <col min="7" max="7" width="14.140625" style="15" customWidth="1"/>
    <col min="8" max="8" width="2" style="15" bestFit="1" customWidth="1"/>
    <col min="9" max="9" width="2.85546875" style="15" customWidth="1"/>
    <col min="10" max="10" width="2" style="15" customWidth="1"/>
    <col min="11" max="11" width="14" style="15" customWidth="1"/>
    <col min="12" max="12" width="11.42578125" style="15" customWidth="1"/>
    <col min="13" max="14" width="9.28515625" style="15" customWidth="1"/>
    <col min="15" max="15" width="15" style="15" customWidth="1"/>
  </cols>
  <sheetData>
    <row r="1" spans="1:15" x14ac:dyDescent="0.2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x14ac:dyDescent="0.25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x14ac:dyDescent="0.25">
      <c r="A3" s="50" t="s">
        <v>46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" t="s">
        <v>0</v>
      </c>
    </row>
    <row r="4" spans="1:15" ht="30" x14ac:dyDescent="0.25">
      <c r="A4" s="65" t="s">
        <v>1</v>
      </c>
      <c r="B4" s="66"/>
      <c r="C4" s="66"/>
      <c r="D4" s="66"/>
      <c r="E4" s="67"/>
      <c r="F4" s="65" t="s">
        <v>2</v>
      </c>
      <c r="G4" s="66"/>
      <c r="H4" s="65" t="s">
        <v>3</v>
      </c>
      <c r="I4" s="66"/>
      <c r="J4" s="67"/>
      <c r="K4" s="2" t="s">
        <v>4</v>
      </c>
      <c r="L4" s="65" t="s">
        <v>5</v>
      </c>
      <c r="M4" s="66"/>
      <c r="N4" s="66"/>
      <c r="O4" s="67"/>
    </row>
    <row r="5" spans="1:15" x14ac:dyDescent="0.25">
      <c r="A5" s="3">
        <v>0</v>
      </c>
      <c r="B5" s="4">
        <v>5</v>
      </c>
      <c r="C5" s="4">
        <v>0</v>
      </c>
      <c r="D5" s="4">
        <v>0</v>
      </c>
      <c r="E5" s="4">
        <v>1</v>
      </c>
      <c r="F5" s="68" t="s">
        <v>6</v>
      </c>
      <c r="G5" s="69"/>
      <c r="H5" s="68">
        <v>785</v>
      </c>
      <c r="I5" s="70"/>
      <c r="J5" s="69"/>
      <c r="K5" s="5">
        <v>18</v>
      </c>
      <c r="L5" s="68" t="s">
        <v>7</v>
      </c>
      <c r="M5" s="70"/>
      <c r="N5" s="70"/>
      <c r="O5" s="69"/>
    </row>
    <row r="6" spans="1: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x14ac:dyDescent="0.25">
      <c r="A7" s="63" t="s">
        <v>8</v>
      </c>
      <c r="B7" s="63"/>
      <c r="C7" s="63"/>
      <c r="D7" s="63" t="s">
        <v>9</v>
      </c>
      <c r="E7" s="63"/>
      <c r="F7" s="63"/>
      <c r="G7" s="63"/>
      <c r="H7" s="63" t="s">
        <v>10</v>
      </c>
      <c r="I7" s="63"/>
      <c r="J7" s="63"/>
      <c r="K7" s="64" t="s">
        <v>11</v>
      </c>
      <c r="L7" s="64"/>
      <c r="M7" s="64"/>
      <c r="N7" s="64"/>
      <c r="O7" s="64"/>
    </row>
    <row r="8" spans="1:15" ht="30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" t="s">
        <v>12</v>
      </c>
      <c r="L8" s="6" t="s">
        <v>13</v>
      </c>
      <c r="M8" s="6" t="s">
        <v>14</v>
      </c>
      <c r="N8" s="6" t="s">
        <v>15</v>
      </c>
      <c r="O8" s="7" t="s">
        <v>16</v>
      </c>
    </row>
    <row r="9" spans="1:15" x14ac:dyDescent="0.25">
      <c r="A9" s="51" t="s">
        <v>17</v>
      </c>
      <c r="B9" s="52"/>
      <c r="C9" s="53"/>
      <c r="D9" s="51" t="s">
        <v>18</v>
      </c>
      <c r="E9" s="52"/>
      <c r="F9" s="52"/>
      <c r="G9" s="53"/>
      <c r="H9" s="51"/>
      <c r="I9" s="52"/>
      <c r="J9" s="53"/>
      <c r="K9" s="10"/>
      <c r="L9" s="10"/>
      <c r="M9" s="11"/>
      <c r="N9" s="10"/>
      <c r="O9" s="12"/>
    </row>
    <row r="10" spans="1:15" x14ac:dyDescent="0.25">
      <c r="A10" s="51"/>
      <c r="B10" s="52"/>
      <c r="C10" s="53"/>
      <c r="D10" s="51"/>
      <c r="E10" s="52"/>
      <c r="F10" s="52"/>
      <c r="G10" s="53"/>
      <c r="H10" s="51">
        <v>482</v>
      </c>
      <c r="I10" s="52"/>
      <c r="J10" s="53"/>
      <c r="K10" s="10">
        <f>SUM([1]K1!Q16)</f>
        <v>990000000</v>
      </c>
      <c r="L10" s="10"/>
      <c r="M10" s="11">
        <f>SUM('[1]K-3'!N8)</f>
        <v>0</v>
      </c>
      <c r="N10" s="10"/>
      <c r="O10" s="12">
        <f>SUM(K10+L10+M10+N10)</f>
        <v>990000000</v>
      </c>
    </row>
    <row r="11" spans="1:15" x14ac:dyDescent="0.25">
      <c r="A11" s="49" t="s">
        <v>19</v>
      </c>
      <c r="B11" s="49"/>
      <c r="C11" s="49"/>
      <c r="D11" s="48" t="s">
        <v>20</v>
      </c>
      <c r="E11" s="48"/>
      <c r="F11" s="48"/>
      <c r="G11" s="48"/>
      <c r="H11" s="49"/>
      <c r="I11" s="49"/>
      <c r="J11" s="49"/>
      <c r="K11" s="8">
        <f>SUM(K12)</f>
        <v>600000000</v>
      </c>
      <c r="L11" s="8">
        <f>SUM(L12)</f>
        <v>0</v>
      </c>
      <c r="M11" s="8">
        <f>SUM(M12)</f>
        <v>0</v>
      </c>
      <c r="N11" s="8">
        <f>SUM(N12)</f>
        <v>0</v>
      </c>
      <c r="O11" s="8">
        <f>SUM(O12)</f>
        <v>600000000</v>
      </c>
    </row>
    <row r="12" spans="1:15" x14ac:dyDescent="0.25">
      <c r="A12" s="35"/>
      <c r="B12" s="35"/>
      <c r="C12" s="35"/>
      <c r="D12" s="36"/>
      <c r="E12" s="36"/>
      <c r="F12" s="36"/>
      <c r="G12" s="36"/>
      <c r="H12" s="35">
        <v>480</v>
      </c>
      <c r="I12" s="35"/>
      <c r="J12" s="35"/>
      <c r="K12" s="10">
        <f>SUM([1]K1!Q20)</f>
        <v>600000000</v>
      </c>
      <c r="L12" s="10">
        <f>SUM([1]K2!Q20)</f>
        <v>0</v>
      </c>
      <c r="M12" s="10">
        <f>SUM([1]K3!Q24)</f>
        <v>0</v>
      </c>
      <c r="N12" s="13">
        <f>'[1]K-4'!N22</f>
        <v>0</v>
      </c>
      <c r="O12" s="12">
        <f>SUM(K12+L12+M12+N12)</f>
        <v>600000000</v>
      </c>
    </row>
    <row r="13" spans="1:15" x14ac:dyDescent="0.25">
      <c r="A13" s="49">
        <v>60</v>
      </c>
      <c r="B13" s="49"/>
      <c r="C13" s="49"/>
      <c r="D13" s="48" t="s">
        <v>21</v>
      </c>
      <c r="E13" s="48"/>
      <c r="F13" s="48"/>
      <c r="G13" s="48"/>
      <c r="H13" s="49"/>
      <c r="I13" s="49"/>
      <c r="J13" s="49"/>
      <c r="K13" s="8">
        <f>SUM(K14+K15+K16+K17)</f>
        <v>109742335</v>
      </c>
      <c r="L13" s="8">
        <f>SUM(L14+L15+L16+L17)</f>
        <v>0</v>
      </c>
      <c r="M13" s="8">
        <f>SUM(M14+M15+M16+M17)</f>
        <v>0</v>
      </c>
      <c r="N13" s="8">
        <f>SUM(N14+N15+N16+N17)</f>
        <v>0</v>
      </c>
      <c r="O13" s="8">
        <f>SUM(O14+O15+O16+O17)</f>
        <v>109742335</v>
      </c>
    </row>
    <row r="14" spans="1:15" x14ac:dyDescent="0.25">
      <c r="A14" s="57"/>
      <c r="B14" s="58"/>
      <c r="C14" s="59"/>
      <c r="D14" s="60"/>
      <c r="E14" s="61"/>
      <c r="F14" s="61"/>
      <c r="G14" s="62"/>
      <c r="H14" s="51">
        <v>420</v>
      </c>
      <c r="I14" s="52"/>
      <c r="J14" s="53"/>
      <c r="K14" s="10">
        <f>'[1]K-1'!N26</f>
        <v>20000</v>
      </c>
      <c r="L14" s="10">
        <f>'[1]K-2'!N26</f>
        <v>0</v>
      </c>
      <c r="M14" s="11">
        <f>'[1]K-3'!N27</f>
        <v>0</v>
      </c>
      <c r="N14" s="10">
        <f>'[1]K-4'!N24</f>
        <v>0</v>
      </c>
      <c r="O14" s="12">
        <f t="shared" ref="O14:O17" si="0">K14+L14+M14+N14</f>
        <v>20000</v>
      </c>
    </row>
    <row r="15" spans="1:15" x14ac:dyDescent="0.25">
      <c r="A15" s="57"/>
      <c r="B15" s="58"/>
      <c r="C15" s="59"/>
      <c r="D15" s="57"/>
      <c r="E15" s="58"/>
      <c r="F15" s="58"/>
      <c r="G15" s="59"/>
      <c r="H15" s="51">
        <v>423</v>
      </c>
      <c r="I15" s="52"/>
      <c r="J15" s="53"/>
      <c r="K15" s="10">
        <f>SUM([1]K1!Q23)</f>
        <v>3554</v>
      </c>
      <c r="L15" s="10"/>
      <c r="M15" s="11"/>
      <c r="N15" s="10"/>
      <c r="O15" s="12">
        <f t="shared" si="0"/>
        <v>3554</v>
      </c>
    </row>
    <row r="16" spans="1:15" x14ac:dyDescent="0.25">
      <c r="A16" s="35"/>
      <c r="B16" s="35"/>
      <c r="C16" s="35"/>
      <c r="D16" s="36"/>
      <c r="E16" s="36"/>
      <c r="F16" s="36"/>
      <c r="G16" s="36"/>
      <c r="H16" s="35">
        <v>425</v>
      </c>
      <c r="I16" s="35"/>
      <c r="J16" s="35"/>
      <c r="K16" s="10">
        <f>'[1]K-1'!N28</f>
        <v>109718781</v>
      </c>
      <c r="L16" s="10">
        <f>'[1]K-2'!N27</f>
        <v>0</v>
      </c>
      <c r="M16" s="11">
        <f>'[1]K-3'!N28</f>
        <v>0</v>
      </c>
      <c r="N16" s="10">
        <f>'[1]K-4'!N25</f>
        <v>0</v>
      </c>
      <c r="O16" s="12">
        <f t="shared" si="0"/>
        <v>109718781</v>
      </c>
    </row>
    <row r="17" spans="1:15" x14ac:dyDescent="0.25">
      <c r="A17" s="51"/>
      <c r="B17" s="52"/>
      <c r="C17" s="53"/>
      <c r="D17" s="54"/>
      <c r="E17" s="55"/>
      <c r="F17" s="55"/>
      <c r="G17" s="56"/>
      <c r="H17" s="51">
        <v>426</v>
      </c>
      <c r="I17" s="52"/>
      <c r="J17" s="53"/>
      <c r="K17" s="10">
        <f>'[1]K-1'!N29</f>
        <v>0</v>
      </c>
      <c r="L17" s="10">
        <f>'[1]K-2'!N28</f>
        <v>0</v>
      </c>
      <c r="M17" s="11">
        <f>'[1]K-3'!N29</f>
        <v>0</v>
      </c>
      <c r="N17" s="10">
        <f>'[1]K-4'!N26</f>
        <v>0</v>
      </c>
      <c r="O17" s="12">
        <f t="shared" si="0"/>
        <v>0</v>
      </c>
    </row>
    <row r="18" spans="1:15" x14ac:dyDescent="0.25">
      <c r="A18" s="38" t="s">
        <v>22</v>
      </c>
      <c r="B18" s="38"/>
      <c r="C18" s="38"/>
      <c r="D18" s="38"/>
      <c r="E18" s="38"/>
      <c r="F18" s="38"/>
      <c r="G18" s="38"/>
      <c r="H18" s="38"/>
      <c r="I18" s="38"/>
      <c r="J18" s="38"/>
      <c r="K18" s="8">
        <f>SUM(K10+K11+K13)</f>
        <v>1699742335</v>
      </c>
      <c r="L18" s="8">
        <f>SUM(L10+L11+L13)</f>
        <v>0</v>
      </c>
      <c r="M18" s="8">
        <f>SUM(M10+M11+M13)</f>
        <v>0</v>
      </c>
      <c r="N18" s="8">
        <f>SUM(N10+N11+N13)</f>
        <v>0</v>
      </c>
      <c r="O18" s="8">
        <f>SUM(O10+O11+O13)</f>
        <v>1699742335</v>
      </c>
    </row>
    <row r="19" spans="1:15" x14ac:dyDescent="0.25">
      <c r="A19" s="39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</row>
    <row r="20" spans="1:15" x14ac:dyDescent="0.2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</row>
    <row r="21" spans="1:15" x14ac:dyDescent="0.25">
      <c r="A21" s="45" t="s">
        <v>24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5.75" x14ac:dyDescent="0.25">
      <c r="A22" s="16" t="s">
        <v>25</v>
      </c>
      <c r="B22" s="16"/>
      <c r="C22" s="16"/>
      <c r="D22" s="16"/>
      <c r="E22" s="17" t="s">
        <v>26</v>
      </c>
      <c r="F22" s="18"/>
      <c r="G22" s="18"/>
      <c r="H22" s="19"/>
      <c r="I22" s="19"/>
      <c r="J22" s="19"/>
      <c r="K22" s="19"/>
      <c r="L22" s="19"/>
      <c r="M22" s="19"/>
      <c r="N22" s="19"/>
      <c r="O22" s="19"/>
    </row>
    <row r="23" spans="1:15" x14ac:dyDescent="0.25">
      <c r="A23" s="17"/>
      <c r="B23" s="17"/>
      <c r="C23" s="17"/>
      <c r="D23" s="17"/>
      <c r="E23" s="17"/>
      <c r="F23" s="18"/>
      <c r="G23" s="18"/>
      <c r="H23" s="19"/>
      <c r="I23" s="19"/>
      <c r="J23" s="19"/>
      <c r="K23" s="19"/>
      <c r="L23" s="19"/>
      <c r="M23" s="19"/>
      <c r="N23" s="19"/>
      <c r="O23" s="19"/>
    </row>
    <row r="24" spans="1:15" x14ac:dyDescent="0.25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1"/>
      <c r="M24" s="47" t="s">
        <v>27</v>
      </c>
      <c r="N24" s="47"/>
      <c r="O24" s="47"/>
    </row>
    <row r="25" spans="1:15" x14ac:dyDescent="0.25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2"/>
      <c r="M25" s="23"/>
      <c r="N25" s="23" t="s">
        <v>28</v>
      </c>
      <c r="O25" s="23"/>
    </row>
    <row r="26" spans="1:15" x14ac:dyDescent="0.2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7" t="s">
        <v>29</v>
      </c>
      <c r="N26" s="37"/>
      <c r="O26" s="37"/>
    </row>
    <row r="27" spans="1:15" x14ac:dyDescent="0.25">
      <c r="M27" s="24" t="s">
        <v>30</v>
      </c>
      <c r="N27"/>
      <c r="O27" s="24"/>
    </row>
  </sheetData>
  <mergeCells count="51">
    <mergeCell ref="A4:E4"/>
    <mergeCell ref="F4:G4"/>
    <mergeCell ref="H4:J4"/>
    <mergeCell ref="L4:O4"/>
    <mergeCell ref="F5:G5"/>
    <mergeCell ref="H5:J5"/>
    <mergeCell ref="L5:O5"/>
    <mergeCell ref="A6:O6"/>
    <mergeCell ref="A7:C8"/>
    <mergeCell ref="D7:G8"/>
    <mergeCell ref="H7:J8"/>
    <mergeCell ref="K7:O7"/>
    <mergeCell ref="H11:J11"/>
    <mergeCell ref="A14:C14"/>
    <mergeCell ref="D14:G14"/>
    <mergeCell ref="H14:J14"/>
    <mergeCell ref="A15:C15"/>
    <mergeCell ref="D15:G15"/>
    <mergeCell ref="H15:J15"/>
    <mergeCell ref="A12:C12"/>
    <mergeCell ref="D12:G12"/>
    <mergeCell ref="H12:J12"/>
    <mergeCell ref="A13:C13"/>
    <mergeCell ref="D13:G13"/>
    <mergeCell ref="H13:J13"/>
    <mergeCell ref="A1:G1"/>
    <mergeCell ref="H1:N1"/>
    <mergeCell ref="A2:G2"/>
    <mergeCell ref="H2:N2"/>
    <mergeCell ref="A3:G3"/>
    <mergeCell ref="H3:N3"/>
    <mergeCell ref="A9:C9"/>
    <mergeCell ref="D9:G9"/>
    <mergeCell ref="H9:J9"/>
    <mergeCell ref="A10:C10"/>
    <mergeCell ref="D10:G10"/>
    <mergeCell ref="H10:J10"/>
    <mergeCell ref="A11:C11"/>
    <mergeCell ref="D11:G11"/>
    <mergeCell ref="A16:C16"/>
    <mergeCell ref="D16:G16"/>
    <mergeCell ref="H16:J16"/>
    <mergeCell ref="M26:O26"/>
    <mergeCell ref="A18:J18"/>
    <mergeCell ref="A19:O19"/>
    <mergeCell ref="A20:O20"/>
    <mergeCell ref="A21:O21"/>
    <mergeCell ref="M24:O24"/>
    <mergeCell ref="A17:C17"/>
    <mergeCell ref="D17:G17"/>
    <mergeCell ref="H17:J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K31" sqref="K31"/>
    </sheetView>
  </sheetViews>
  <sheetFormatPr defaultRowHeight="15" x14ac:dyDescent="0.25"/>
  <cols>
    <col min="1" max="5" width="2.7109375" style="22" customWidth="1"/>
    <col min="6" max="6" width="3.7109375" style="22" customWidth="1"/>
    <col min="7" max="7" width="13.42578125" style="22" customWidth="1"/>
    <col min="8" max="10" width="2.7109375" style="22" customWidth="1"/>
    <col min="11" max="11" width="16" style="22" customWidth="1"/>
    <col min="12" max="12" width="13.5703125" style="22" customWidth="1"/>
    <col min="13" max="13" width="12" style="22" customWidth="1"/>
    <col min="14" max="14" width="14.42578125" style="22" customWidth="1"/>
  </cols>
  <sheetData>
    <row r="1" spans="1:14" x14ac:dyDescent="0.25">
      <c r="A1" s="50" t="s">
        <v>44</v>
      </c>
      <c r="B1" s="50"/>
      <c r="C1" s="50"/>
      <c r="D1" s="50"/>
      <c r="E1" s="50"/>
      <c r="F1" s="50"/>
      <c r="G1" s="50"/>
    </row>
    <row r="2" spans="1:14" x14ac:dyDescent="0.25">
      <c r="A2" s="50" t="s">
        <v>45</v>
      </c>
      <c r="B2" s="50"/>
      <c r="C2" s="50"/>
      <c r="D2" s="50"/>
      <c r="E2" s="50"/>
      <c r="F2" s="50"/>
      <c r="G2" s="50"/>
    </row>
    <row r="3" spans="1:14" x14ac:dyDescent="0.25">
      <c r="A3" s="50" t="s">
        <v>46</v>
      </c>
      <c r="B3" s="50"/>
      <c r="C3" s="50"/>
      <c r="D3" s="50"/>
      <c r="E3" s="50"/>
      <c r="F3" s="50"/>
      <c r="G3" s="50"/>
    </row>
    <row r="4" spans="1:14" x14ac:dyDescent="0.25">
      <c r="A4" s="87" t="s">
        <v>31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25" t="s">
        <v>32</v>
      </c>
    </row>
    <row r="5" spans="1:14" ht="30" x14ac:dyDescent="0.25">
      <c r="A5" s="65" t="s">
        <v>1</v>
      </c>
      <c r="B5" s="88"/>
      <c r="C5" s="88"/>
      <c r="D5" s="88"/>
      <c r="E5" s="89"/>
      <c r="F5" s="65" t="s">
        <v>2</v>
      </c>
      <c r="G5" s="88"/>
      <c r="H5" s="65" t="s">
        <v>3</v>
      </c>
      <c r="I5" s="88"/>
      <c r="J5" s="89"/>
      <c r="K5" s="2" t="s">
        <v>4</v>
      </c>
      <c r="L5" s="65" t="s">
        <v>5</v>
      </c>
      <c r="M5" s="88"/>
      <c r="N5" s="89"/>
    </row>
    <row r="6" spans="1:14" x14ac:dyDescent="0.25">
      <c r="A6" s="26">
        <v>0</v>
      </c>
      <c r="B6" s="26">
        <v>5</v>
      </c>
      <c r="C6" s="26">
        <v>0</v>
      </c>
      <c r="D6" s="26">
        <v>0</v>
      </c>
      <c r="E6" s="27">
        <v>1</v>
      </c>
      <c r="F6" s="76" t="s">
        <v>6</v>
      </c>
      <c r="G6" s="77"/>
      <c r="H6" s="76">
        <v>785</v>
      </c>
      <c r="I6" s="78"/>
      <c r="J6" s="77"/>
      <c r="K6" s="28">
        <v>18</v>
      </c>
      <c r="L6" s="79" t="s">
        <v>33</v>
      </c>
      <c r="M6" s="80"/>
      <c r="N6" s="81"/>
    </row>
    <row r="7" spans="1:14" x14ac:dyDescent="0.25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</row>
    <row r="8" spans="1:14" x14ac:dyDescent="0.25">
      <c r="A8" s="63" t="s">
        <v>8</v>
      </c>
      <c r="B8" s="85"/>
      <c r="C8" s="85"/>
      <c r="D8" s="63" t="s">
        <v>9</v>
      </c>
      <c r="E8" s="85"/>
      <c r="F8" s="85"/>
      <c r="G8" s="85"/>
      <c r="H8" s="63" t="s">
        <v>10</v>
      </c>
      <c r="I8" s="85"/>
      <c r="J8" s="85"/>
      <c r="K8" s="86" t="s">
        <v>34</v>
      </c>
      <c r="L8" s="85"/>
      <c r="M8" s="85"/>
      <c r="N8" s="85"/>
    </row>
    <row r="9" spans="1:14" ht="30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6" t="s">
        <v>35</v>
      </c>
      <c r="L9" s="6" t="s">
        <v>36</v>
      </c>
      <c r="M9" s="6" t="s">
        <v>37</v>
      </c>
      <c r="N9" s="7" t="s">
        <v>38</v>
      </c>
    </row>
    <row r="10" spans="1:14" x14ac:dyDescent="0.25">
      <c r="A10" s="51" t="s">
        <v>17</v>
      </c>
      <c r="B10" s="52"/>
      <c r="C10" s="53"/>
      <c r="D10" s="51" t="s">
        <v>18</v>
      </c>
      <c r="E10" s="52"/>
      <c r="F10" s="52"/>
      <c r="G10" s="53"/>
      <c r="H10" s="49"/>
      <c r="I10" s="49"/>
      <c r="J10" s="49"/>
      <c r="K10" s="8">
        <f>SUM(K11)</f>
        <v>990000000</v>
      </c>
      <c r="L10" s="8">
        <f>SUM(L11:L11)</f>
        <v>0</v>
      </c>
      <c r="M10" s="8">
        <f>SUM(M11:M11)</f>
        <v>0</v>
      </c>
      <c r="N10" s="9">
        <f>SUM(N11:N11)</f>
        <v>990000000</v>
      </c>
    </row>
    <row r="11" spans="1:14" x14ac:dyDescent="0.25">
      <c r="A11" s="73"/>
      <c r="B11" s="73"/>
      <c r="C11" s="73"/>
      <c r="D11" s="74"/>
      <c r="E11" s="74"/>
      <c r="F11" s="74"/>
      <c r="G11" s="74"/>
      <c r="H11" s="73">
        <v>482</v>
      </c>
      <c r="I11" s="73"/>
      <c r="J11" s="73"/>
      <c r="K11" s="29">
        <f>SUM([1]K1!Q16)</f>
        <v>990000000</v>
      </c>
      <c r="L11" s="29">
        <f>[1]K1!K16</f>
        <v>0</v>
      </c>
      <c r="M11" s="29">
        <f>[1]K1!O16</f>
        <v>0</v>
      </c>
      <c r="N11" s="30">
        <f>[1]K1!Q16</f>
        <v>990000000</v>
      </c>
    </row>
    <row r="12" spans="1:14" x14ac:dyDescent="0.25">
      <c r="A12" s="49" t="s">
        <v>19</v>
      </c>
      <c r="B12" s="49"/>
      <c r="C12" s="49"/>
      <c r="D12" s="48" t="s">
        <v>20</v>
      </c>
      <c r="E12" s="48"/>
      <c r="F12" s="48"/>
      <c r="G12" s="48"/>
      <c r="H12" s="49"/>
      <c r="I12" s="49"/>
      <c r="J12" s="49"/>
      <c r="K12" s="8">
        <f>SUM(K13)</f>
        <v>600000000</v>
      </c>
      <c r="L12" s="8">
        <f>SUM(L13)</f>
        <v>0</v>
      </c>
      <c r="M12" s="8">
        <f>SUM(M13)</f>
        <v>0</v>
      </c>
      <c r="N12" s="8">
        <f>SUM(N13)</f>
        <v>600000000</v>
      </c>
    </row>
    <row r="13" spans="1:14" x14ac:dyDescent="0.25">
      <c r="A13" s="73"/>
      <c r="B13" s="73"/>
      <c r="C13" s="73"/>
      <c r="D13" s="74"/>
      <c r="E13" s="74"/>
      <c r="F13" s="74"/>
      <c r="G13" s="74"/>
      <c r="H13" s="73">
        <v>480</v>
      </c>
      <c r="I13" s="73"/>
      <c r="J13" s="73"/>
      <c r="K13" s="29">
        <f>SUM([1]K1!G20)</f>
        <v>600000000</v>
      </c>
      <c r="L13" s="29">
        <f>SUM([1]K1!K20)</f>
        <v>0</v>
      </c>
      <c r="M13" s="29">
        <f>SUM([1]K1!O20)</f>
        <v>0</v>
      </c>
      <c r="N13" s="31">
        <f>SUM(K13+L13+M13)</f>
        <v>600000000</v>
      </c>
    </row>
    <row r="14" spans="1:14" x14ac:dyDescent="0.25">
      <c r="A14" s="49">
        <v>60</v>
      </c>
      <c r="B14" s="49"/>
      <c r="C14" s="49"/>
      <c r="D14" s="48" t="s">
        <v>21</v>
      </c>
      <c r="E14" s="48"/>
      <c r="F14" s="48"/>
      <c r="G14" s="48"/>
      <c r="H14" s="49"/>
      <c r="I14" s="49"/>
      <c r="J14" s="49"/>
      <c r="K14" s="8">
        <f>SUM(K15:K18)</f>
        <v>109742335</v>
      </c>
      <c r="L14" s="8">
        <f>SUM(L15:L18)</f>
        <v>0</v>
      </c>
      <c r="M14" s="8">
        <f>SUM(M15:M18)</f>
        <v>0</v>
      </c>
      <c r="N14" s="9">
        <f>SUM(N15:N18)</f>
        <v>109742335</v>
      </c>
    </row>
    <row r="15" spans="1:14" x14ac:dyDescent="0.25">
      <c r="A15" s="57"/>
      <c r="B15" s="58"/>
      <c r="C15" s="59"/>
      <c r="D15" s="57"/>
      <c r="E15" s="58"/>
      <c r="F15" s="58"/>
      <c r="G15" s="59"/>
      <c r="H15" s="51">
        <v>420</v>
      </c>
      <c r="I15" s="52"/>
      <c r="J15" s="53"/>
      <c r="K15" s="29">
        <f>[1]K1!G22</f>
        <v>20000</v>
      </c>
      <c r="L15" s="29">
        <f>[1]K1!K22</f>
        <v>0</v>
      </c>
      <c r="M15" s="29">
        <f>[1]K1!O22</f>
        <v>0</v>
      </c>
      <c r="N15" s="30">
        <f>[1]K1!Q22</f>
        <v>20000</v>
      </c>
    </row>
    <row r="16" spans="1:14" x14ac:dyDescent="0.25">
      <c r="A16" s="57"/>
      <c r="B16" s="58"/>
      <c r="C16" s="59"/>
      <c r="D16" s="57"/>
      <c r="E16" s="58"/>
      <c r="F16" s="58"/>
      <c r="G16" s="59"/>
      <c r="H16" s="51">
        <v>423</v>
      </c>
      <c r="I16" s="52"/>
      <c r="J16" s="53"/>
      <c r="K16" s="29">
        <f>SUM([1]K1!G23)</f>
        <v>3554</v>
      </c>
      <c r="L16" s="29">
        <f>SUM([1]K1!K23)</f>
        <v>0</v>
      </c>
      <c r="M16" s="29">
        <f>SUM([1]K1!O23)</f>
        <v>0</v>
      </c>
      <c r="N16" s="30">
        <f>[1]K1!Q23</f>
        <v>3554</v>
      </c>
    </row>
    <row r="17" spans="1:14" x14ac:dyDescent="0.25">
      <c r="A17" s="57"/>
      <c r="B17" s="58"/>
      <c r="C17" s="59"/>
      <c r="D17" s="57"/>
      <c r="E17" s="58"/>
      <c r="F17" s="58"/>
      <c r="G17" s="59"/>
      <c r="H17" s="51">
        <v>425</v>
      </c>
      <c r="I17" s="52"/>
      <c r="J17" s="53"/>
      <c r="K17" s="29">
        <f>[1]K1!G24</f>
        <v>109718781</v>
      </c>
      <c r="L17" s="29">
        <f>[1]K1!K24</f>
        <v>0</v>
      </c>
      <c r="M17" s="29">
        <f>[1]K1!O24</f>
        <v>0</v>
      </c>
      <c r="N17" s="30">
        <f>[1]K1!Q24</f>
        <v>109718781</v>
      </c>
    </row>
    <row r="18" spans="1:14" x14ac:dyDescent="0.25">
      <c r="A18" s="35"/>
      <c r="B18" s="35"/>
      <c r="C18" s="35"/>
      <c r="D18" s="36"/>
      <c r="E18" s="36"/>
      <c r="F18" s="36"/>
      <c r="G18" s="36"/>
      <c r="H18" s="35">
        <v>426</v>
      </c>
      <c r="I18" s="35"/>
      <c r="J18" s="35"/>
      <c r="K18" s="29">
        <f>[1]K1!G25</f>
        <v>0</v>
      </c>
      <c r="L18" s="29">
        <f>[1]K1!K25</f>
        <v>0</v>
      </c>
      <c r="M18" s="29">
        <f>[1]K1!O25</f>
        <v>0</v>
      </c>
      <c r="N18" s="30">
        <f>[1]K1!Q25</f>
        <v>0</v>
      </c>
    </row>
    <row r="19" spans="1:14" x14ac:dyDescent="0.25">
      <c r="A19" s="38" t="s">
        <v>22</v>
      </c>
      <c r="B19" s="38"/>
      <c r="C19" s="38"/>
      <c r="D19" s="38"/>
      <c r="E19" s="38"/>
      <c r="F19" s="38"/>
      <c r="G19" s="38"/>
      <c r="H19" s="38"/>
      <c r="I19" s="38"/>
      <c r="J19" s="38"/>
      <c r="K19" s="8">
        <f>SUM(K10+K12+K14)</f>
        <v>1699742335</v>
      </c>
      <c r="L19" s="8">
        <f>SUM(L12+L14)</f>
        <v>0</v>
      </c>
      <c r="M19" s="8">
        <f>SUM(M12+M14)</f>
        <v>0</v>
      </c>
      <c r="N19" s="8">
        <f>SUM(N10+N12+N14)</f>
        <v>1699742335</v>
      </c>
    </row>
    <row r="20" spans="1:14" x14ac:dyDescent="0.2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 t="s">
        <v>39</v>
      </c>
    </row>
    <row r="21" spans="1:14" x14ac:dyDescent="0.25">
      <c r="A21" s="71" t="s">
        <v>40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spans="1:14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5.75" x14ac:dyDescent="0.25">
      <c r="A24" s="16" t="s">
        <v>41</v>
      </c>
      <c r="B24" s="16"/>
      <c r="C24" s="16"/>
      <c r="D24" s="16"/>
      <c r="E24" s="17"/>
      <c r="F24" s="17"/>
      <c r="G24" s="17"/>
      <c r="H24" s="19"/>
      <c r="I24" s="19"/>
      <c r="J24" s="19"/>
      <c r="K24" s="19"/>
      <c r="L24" s="19"/>
      <c r="M24" s="19"/>
      <c r="N24" s="19"/>
    </row>
    <row r="25" spans="1:14" x14ac:dyDescent="0.25">
      <c r="A25" s="17"/>
      <c r="B25" s="17"/>
      <c r="C25" s="17"/>
      <c r="D25" s="17"/>
      <c r="E25" s="17"/>
      <c r="F25" s="17"/>
      <c r="G25" s="17"/>
      <c r="H25" s="19"/>
      <c r="I25" s="19"/>
      <c r="J25" s="19"/>
      <c r="K25" s="19"/>
      <c r="L25" s="19"/>
      <c r="M25" s="19"/>
      <c r="N25" s="19"/>
    </row>
    <row r="26" spans="1:14" x14ac:dyDescent="0.2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47" t="s">
        <v>42</v>
      </c>
      <c r="M26" s="47"/>
      <c r="N26" s="47"/>
    </row>
    <row r="27" spans="1:14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3"/>
      <c r="M27" s="23" t="s">
        <v>28</v>
      </c>
      <c r="N27" s="23"/>
    </row>
    <row r="28" spans="1:14" x14ac:dyDescent="0.2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37" t="s">
        <v>29</v>
      </c>
      <c r="M28" s="37"/>
      <c r="N28" s="37"/>
    </row>
    <row r="29" spans="1:14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4" t="s">
        <v>43</v>
      </c>
      <c r="M29"/>
      <c r="N29" s="24"/>
    </row>
    <row r="30" spans="1:14" x14ac:dyDescent="0.25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</sheetData>
  <mergeCells count="48">
    <mergeCell ref="A4:M4"/>
    <mergeCell ref="A5:E5"/>
    <mergeCell ref="F5:G5"/>
    <mergeCell ref="H5:J5"/>
    <mergeCell ref="L5:N5"/>
    <mergeCell ref="F6:G6"/>
    <mergeCell ref="H6:J6"/>
    <mergeCell ref="L6:N6"/>
    <mergeCell ref="A7:N7"/>
    <mergeCell ref="A8:C9"/>
    <mergeCell ref="D8:G9"/>
    <mergeCell ref="H8:J9"/>
    <mergeCell ref="K8:N8"/>
    <mergeCell ref="A10:C10"/>
    <mergeCell ref="D10:G10"/>
    <mergeCell ref="H10:J10"/>
    <mergeCell ref="A11:C11"/>
    <mergeCell ref="D11:G11"/>
    <mergeCell ref="H11:J11"/>
    <mergeCell ref="H14:J14"/>
    <mergeCell ref="A12:C12"/>
    <mergeCell ref="D12:G12"/>
    <mergeCell ref="H12:J12"/>
    <mergeCell ref="A22:N22"/>
    <mergeCell ref="L26:N26"/>
    <mergeCell ref="L28:N28"/>
    <mergeCell ref="A17:C17"/>
    <mergeCell ref="D17:G17"/>
    <mergeCell ref="H17:J17"/>
    <mergeCell ref="A18:C18"/>
    <mergeCell ref="D18:G18"/>
    <mergeCell ref="H18:J18"/>
    <mergeCell ref="A1:G1"/>
    <mergeCell ref="A2:G2"/>
    <mergeCell ref="A3:G3"/>
    <mergeCell ref="A19:J19"/>
    <mergeCell ref="A21:N21"/>
    <mergeCell ref="A15:C15"/>
    <mergeCell ref="D15:G15"/>
    <mergeCell ref="H15:J15"/>
    <mergeCell ref="A16:C16"/>
    <mergeCell ref="D16:G16"/>
    <mergeCell ref="H16:J16"/>
    <mergeCell ref="A13:C13"/>
    <mergeCell ref="D13:G13"/>
    <mergeCell ref="H13:J13"/>
    <mergeCell ref="A14:C14"/>
    <mergeCell ref="D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 785 18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2026-02-18T09:48:09Z</dcterms:created>
  <dcterms:modified xsi:type="dcterms:W3CDTF">2026-02-18T14:32:00Z</dcterms:modified>
</cp:coreProperties>
</file>