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0 Domakinstva\CSI 082 NoviZivealista\"/>
    </mc:Choice>
  </mc:AlternateContent>
  <xr:revisionPtr revIDLastSave="0" documentId="13_ncr:1_{81A71FC2-E88D-4C3A-BCF6-55D0CE3ACE01}" xr6:coauthVersionLast="47" xr6:coauthVersionMax="47" xr10:uidLastSave="{00000000-0000-0000-0000-000000000000}"/>
  <bookViews>
    <workbookView xWindow="19080" yWindow="0" windowWidth="19440" windowHeight="21000" xr2:uid="{00000000-000D-0000-FFFF-FFFF00000000}"/>
  </bookViews>
  <sheets>
    <sheet name="Info" sheetId="4" r:id="rId1"/>
    <sheet name="Analysi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6" i="3" l="1"/>
  <c r="B47" i="3"/>
  <c r="B45" i="3"/>
  <c r="C45" i="3"/>
  <c r="D45" i="3"/>
  <c r="E45" i="3"/>
  <c r="F45" i="3"/>
  <c r="G45" i="3"/>
  <c r="H45" i="3"/>
  <c r="I45" i="3"/>
  <c r="J45" i="3"/>
  <c r="J44" i="3" l="1"/>
  <c r="I44" i="3"/>
  <c r="H44" i="3"/>
  <c r="G44" i="3"/>
  <c r="F44" i="3"/>
  <c r="E44" i="3"/>
  <c r="D44" i="3"/>
  <c r="C44" i="3"/>
  <c r="B44" i="3"/>
  <c r="B42" i="3"/>
  <c r="C42" i="3"/>
  <c r="D42" i="3"/>
  <c r="E42" i="3"/>
  <c r="F42" i="3"/>
  <c r="G42" i="3"/>
  <c r="H42" i="3"/>
  <c r="I42" i="3"/>
  <c r="J42" i="3"/>
  <c r="B43" i="3"/>
  <c r="C43" i="3"/>
  <c r="D43" i="3"/>
  <c r="E43" i="3"/>
  <c r="F43" i="3"/>
  <c r="G43" i="3"/>
  <c r="H43" i="3"/>
  <c r="I43" i="3"/>
  <c r="J43" i="3"/>
  <c r="C91" i="3"/>
  <c r="D91" i="3"/>
  <c r="E91" i="3"/>
  <c r="F91" i="3"/>
  <c r="G91" i="3"/>
  <c r="H91" i="3"/>
  <c r="I91" i="3"/>
  <c r="J91" i="3"/>
  <c r="C92" i="3"/>
  <c r="K92" i="3" s="1"/>
  <c r="D92" i="3"/>
  <c r="E92" i="3"/>
  <c r="F92" i="3"/>
  <c r="G92" i="3"/>
  <c r="H92" i="3"/>
  <c r="I92" i="3"/>
  <c r="J92" i="3"/>
  <c r="K91" i="3" l="1"/>
  <c r="B26" i="3"/>
  <c r="C90" i="3" l="1"/>
  <c r="D90" i="3"/>
  <c r="E90" i="3"/>
  <c r="F90" i="3"/>
  <c r="G90" i="3"/>
  <c r="H90" i="3"/>
  <c r="I90" i="3"/>
  <c r="J90" i="3"/>
  <c r="B41" i="3"/>
  <c r="C41" i="3"/>
  <c r="D41" i="3"/>
  <c r="E41" i="3"/>
  <c r="F41" i="3"/>
  <c r="G41" i="3"/>
  <c r="H41" i="3"/>
  <c r="I41" i="3"/>
  <c r="J41" i="3"/>
  <c r="K90" i="3" l="1"/>
  <c r="J39" i="3"/>
  <c r="I40" i="3" l="1"/>
  <c r="I26" i="3"/>
  <c r="H40" i="3"/>
  <c r="H26" i="3"/>
  <c r="G40" i="3"/>
  <c r="G26" i="3"/>
  <c r="F40" i="3"/>
  <c r="F26" i="3"/>
  <c r="E40" i="3"/>
  <c r="E26" i="3"/>
  <c r="D40" i="3"/>
  <c r="D26" i="3"/>
  <c r="C40" i="3"/>
  <c r="C26" i="3"/>
  <c r="B40" i="3"/>
  <c r="J40" i="3"/>
  <c r="J26" i="3"/>
  <c r="J89" i="3"/>
  <c r="I89" i="3"/>
  <c r="H89" i="3"/>
  <c r="G89" i="3"/>
  <c r="F89" i="3"/>
  <c r="E89" i="3"/>
  <c r="D89" i="3"/>
  <c r="C89" i="3"/>
  <c r="D76" i="3"/>
  <c r="E76" i="3"/>
  <c r="F76" i="3"/>
  <c r="G76" i="3"/>
  <c r="H76" i="3"/>
  <c r="I76" i="3"/>
  <c r="J76" i="3"/>
  <c r="D77" i="3"/>
  <c r="E77" i="3"/>
  <c r="F77" i="3"/>
  <c r="G77" i="3"/>
  <c r="H77" i="3"/>
  <c r="I77" i="3"/>
  <c r="J77" i="3"/>
  <c r="D78" i="3"/>
  <c r="E78" i="3"/>
  <c r="F78" i="3"/>
  <c r="G78" i="3"/>
  <c r="H78" i="3"/>
  <c r="I78" i="3"/>
  <c r="J78" i="3"/>
  <c r="D79" i="3"/>
  <c r="E79" i="3"/>
  <c r="F79" i="3"/>
  <c r="G79" i="3"/>
  <c r="H79" i="3"/>
  <c r="I79" i="3"/>
  <c r="J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3" i="3"/>
  <c r="E83" i="3"/>
  <c r="F83" i="3"/>
  <c r="G83" i="3"/>
  <c r="H83" i="3"/>
  <c r="I83" i="3"/>
  <c r="J83" i="3"/>
  <c r="D84" i="3"/>
  <c r="E84" i="3"/>
  <c r="F84" i="3"/>
  <c r="G84" i="3"/>
  <c r="H84" i="3"/>
  <c r="I84" i="3"/>
  <c r="J84" i="3"/>
  <c r="D85" i="3"/>
  <c r="E85" i="3"/>
  <c r="F85" i="3"/>
  <c r="G85" i="3"/>
  <c r="H85" i="3"/>
  <c r="I85" i="3"/>
  <c r="J85" i="3"/>
  <c r="D86" i="3"/>
  <c r="E86" i="3"/>
  <c r="F86" i="3"/>
  <c r="G86" i="3"/>
  <c r="H86" i="3"/>
  <c r="I86" i="3"/>
  <c r="J86" i="3"/>
  <c r="D87" i="3"/>
  <c r="E87" i="3"/>
  <c r="F87" i="3"/>
  <c r="G87" i="3"/>
  <c r="H87" i="3"/>
  <c r="I87" i="3"/>
  <c r="J87" i="3"/>
  <c r="D88" i="3"/>
  <c r="C88" i="3"/>
  <c r="E88" i="3"/>
  <c r="F88" i="3"/>
  <c r="G88" i="3"/>
  <c r="H88" i="3"/>
  <c r="I88" i="3"/>
  <c r="J88" i="3"/>
  <c r="C76" i="3"/>
  <c r="C77" i="3"/>
  <c r="C78" i="3"/>
  <c r="C79" i="3"/>
  <c r="C80" i="3"/>
  <c r="C81" i="3"/>
  <c r="C82" i="3"/>
  <c r="C83" i="3"/>
  <c r="C84" i="3"/>
  <c r="C85" i="3"/>
  <c r="C86" i="3"/>
  <c r="C87" i="3"/>
  <c r="C75" i="3"/>
  <c r="D75" i="3"/>
  <c r="E75" i="3"/>
  <c r="F75" i="3"/>
  <c r="G75" i="3"/>
  <c r="H75" i="3"/>
  <c r="I75" i="3"/>
  <c r="J75" i="3"/>
  <c r="C27" i="3"/>
  <c r="D27" i="3"/>
  <c r="E27" i="3"/>
  <c r="F27" i="3"/>
  <c r="G27" i="3"/>
  <c r="H27" i="3"/>
  <c r="I27" i="3"/>
  <c r="J27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C34" i="3"/>
  <c r="D34" i="3"/>
  <c r="E34" i="3"/>
  <c r="F34" i="3"/>
  <c r="G34" i="3"/>
  <c r="H34" i="3"/>
  <c r="I34" i="3"/>
  <c r="J34" i="3"/>
  <c r="C35" i="3"/>
  <c r="D35" i="3"/>
  <c r="E35" i="3"/>
  <c r="F35" i="3"/>
  <c r="G35" i="3"/>
  <c r="H35" i="3"/>
  <c r="I35" i="3"/>
  <c r="J35" i="3"/>
  <c r="C36" i="3"/>
  <c r="D36" i="3"/>
  <c r="E36" i="3"/>
  <c r="F36" i="3"/>
  <c r="G36" i="3"/>
  <c r="H36" i="3"/>
  <c r="I36" i="3"/>
  <c r="J36" i="3"/>
  <c r="C37" i="3"/>
  <c r="D37" i="3"/>
  <c r="E37" i="3"/>
  <c r="F37" i="3"/>
  <c r="G37" i="3"/>
  <c r="H37" i="3"/>
  <c r="I37" i="3"/>
  <c r="J37" i="3"/>
  <c r="C38" i="3"/>
  <c r="D38" i="3"/>
  <c r="E38" i="3"/>
  <c r="F38" i="3"/>
  <c r="G38" i="3"/>
  <c r="H38" i="3"/>
  <c r="I38" i="3"/>
  <c r="J38" i="3"/>
  <c r="C39" i="3"/>
  <c r="D39" i="3"/>
  <c r="E39" i="3"/>
  <c r="F39" i="3"/>
  <c r="G39" i="3"/>
  <c r="H39" i="3"/>
  <c r="I39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K82" i="3" l="1"/>
  <c r="K85" i="3"/>
  <c r="K88" i="3"/>
  <c r="K80" i="3"/>
  <c r="K86" i="3"/>
  <c r="K79" i="3"/>
  <c r="K87" i="3"/>
  <c r="K76" i="3"/>
  <c r="K78" i="3"/>
  <c r="K81" i="3"/>
  <c r="K84" i="3"/>
  <c r="K75" i="3"/>
  <c r="K83" i="3"/>
  <c r="K77" i="3"/>
  <c r="K89" i="3"/>
</calcChain>
</file>

<file path=xl/sharedStrings.xml><?xml version="1.0" encoding="utf-8"?>
<sst xmlns="http://schemas.openxmlformats.org/spreadsheetml/2006/main" count="134" uniqueCount="77">
  <si>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</si>
  <si>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</si>
  <si>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</si>
  <si>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</si>
  <si>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</si>
  <si>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</si>
  <si>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</si>
  <si>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</si>
  <si>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</si>
  <si>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</si>
  <si>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</si>
  <si>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</si>
  <si>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</si>
  <si>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</si>
  <si>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</si>
  <si>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</si>
  <si>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</si>
  <si>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</si>
  <si>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</si>
  <si>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</si>
  <si>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</si>
  <si>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</si>
  <si>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</si>
  <si>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Проценет број на жители</t>
  </si>
  <si>
    <t>Број на завршени станови</t>
  </si>
  <si>
    <t>Број на завршени станови на 1000 жители</t>
  </si>
  <si>
    <t>Табела 2. Број на завршени станови на 1000 жители по статистички региони, по години</t>
  </si>
  <si>
    <t>Табела 1. Завршени станови по статистички региони, по години</t>
  </si>
  <si>
    <t>Табела 2. Удел на завршени станови по статистички региони во вкупно завршените станови во земјата, по години</t>
  </si>
  <si>
    <t>Република Северна Македонија</t>
  </si>
  <si>
    <t>Извор на податоци: Државен завод за статистика</t>
  </si>
  <si>
    <t>2020</t>
  </si>
  <si>
    <t>од попис</t>
  </si>
  <si>
    <t>2021</t>
  </si>
  <si>
    <t>2022</t>
  </si>
  <si>
    <t>2023</t>
  </si>
  <si>
    <t>Извршени градежни работи и завршени станови во објекти за домување градени во индивидуална режија, по општини, годишно. PxWeb (stat.gov.mk)</t>
  </si>
  <si>
    <t>Извршени градежни работи и завршени станови во објекти за домување градени од деловни субјекти, по општини, годишно. PxWeb (stat.gov.mk)</t>
  </si>
  <si>
    <t>https://makstat.stat.gov.mk/PXWeb/pxweb/mk/MakStat/MakStat__Gradeznistvo__PodatociZaStanovi/275_GradRegZavrsStan_ml.px/table/tableViewLayout2/?rxid=46ee0f64-2992-4b45-a2d9-cb4e5f7ec5ef</t>
  </si>
  <si>
    <t>SOP (Standard operating procedure)</t>
  </si>
  <si>
    <t>Worksheet</t>
  </si>
  <si>
    <t>Analysis</t>
  </si>
  <si>
    <t>Основни информации за документот</t>
  </si>
  <si>
    <t>Име на индикатор</t>
  </si>
  <si>
    <t>Емисија на основни загадувачки супстанци – сулфурни оксиди (SOx)</t>
  </si>
  <si>
    <t>Број на индикатор</t>
  </si>
  <si>
    <t>Област</t>
  </si>
  <si>
    <t>Воздух</t>
  </si>
  <si>
    <t>Година на публикување</t>
  </si>
  <si>
    <t>Формат на документот</t>
  </si>
  <si>
    <t>xlsx</t>
  </si>
  <si>
    <t>Временска серија</t>
  </si>
  <si>
    <t>нема</t>
  </si>
  <si>
    <t>Статус на ажурирање</t>
  </si>
  <si>
    <t>Оргинално име на документот</t>
  </si>
  <si>
    <t>Подготвено од</t>
  </si>
  <si>
    <t>Александра Несторовска Крстеска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</si>
  <si>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</si>
  <si>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</si>
  <si>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</si>
  <si>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</si>
  <si>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</si>
  <si>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</si>
  <si>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</si>
  <si>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 xml:space="preserve"> /</t>
  </si>
  <si>
    <t>Извор на податоци</t>
  </si>
  <si>
    <t>Линк до основни документи:</t>
  </si>
  <si>
    <t>Содржина на документот</t>
  </si>
  <si>
    <t>Вид</t>
  </si>
  <si>
    <t>Опис</t>
  </si>
  <si>
    <t>МК НИ 082</t>
  </si>
  <si>
    <t>2006-2023</t>
  </si>
  <si>
    <t>CSI 082 NoviZivealista 2024 MK</t>
  </si>
  <si>
    <r>
      <t>CSI 082 NoviZivealista 20</t>
    </r>
    <r>
      <rPr>
        <sz val="11"/>
        <color rgb="FFFF0000"/>
        <rFont val="Calibri"/>
        <family val="2"/>
        <charset val="204"/>
        <scheme val="minor"/>
      </rPr>
      <t>24</t>
    </r>
    <r>
      <rPr>
        <sz val="11"/>
        <rFont val="Calibri"/>
        <family val="2"/>
        <charset val="204"/>
        <scheme val="minor"/>
      </rPr>
      <t xml:space="preserve"> MK</t>
    </r>
  </si>
  <si>
    <t>MAKSTAT database</t>
  </si>
  <si>
    <t>Пресметки</t>
  </si>
  <si>
    <t>Број и процент на завршени станови по регионо за период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</si>
</sst>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</numFmts>
  <fonts count="12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 applyNumberFormat="0" applyBorder="0" applyAlignment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0" xfId="0" applyBorder="1"/>
    <xf numFmtId="0" fontId="2" fillId="0" borderId="11" xfId="0" applyFont="1" applyBorder="1"/>
    <xf numFmtId="0" fontId="0" fillId="0" borderId="0" xfId="0" applyBorder="1"/>
    <xf numFmtId="0" fontId="2" fillId="0" borderId="10" xfId="0" applyFont="1" applyBorder="1"/>
    <xf numFmtId="165" fontId="0" fillId="0" borderId="1" xfId="1" applyNumberFormat="1" applyFont="1" applyFill="1" applyBorder="1" applyProtection="1"/>
    <xf numFmtId="2" fontId="2" fillId="0" borderId="1" xfId="0" applyNumberFormat="1" applyFont="1" applyBorder="1" applyAlignment="1">
      <alignment horizontal="right"/>
    </xf>
    <xf numFmtId="165" fontId="0" fillId="0" borderId="1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1" xfId="0" applyNumberFormat="1" applyBorder="1"/>
    <xf numFmtId="166" fontId="0" fillId="0" borderId="6" xfId="0" applyNumberFormat="1" applyBorder="1"/>
    <xf numFmtId="165" fontId="0" fillId="0" borderId="0" xfId="1" applyNumberFormat="1" applyFont="1" applyFill="1" applyBorder="1" applyProtection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167" fontId="5" fillId="0" borderId="0" xfId="2" applyNumberFormat="1" applyFont="1" applyFill="1" applyBorder="1" applyProtection="1"/>
    <xf numFmtId="9" fontId="0" fillId="0" borderId="0" xfId="1" applyFont="1" applyFill="1" applyProtection="1"/>
    <xf numFmtId="3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6" xfId="0" applyBorder="1"/>
    <xf numFmtId="0" fontId="2" fillId="0" borderId="12" xfId="0" applyFont="1" applyBorder="1"/>
    <xf numFmtId="165" fontId="0" fillId="0" borderId="7" xfId="1" applyNumberFormat="1" applyFont="1" applyFill="1" applyBorder="1" applyProtection="1"/>
    <xf numFmtId="165" fontId="0" fillId="0" borderId="8" xfId="1" applyNumberFormat="1" applyFont="1" applyFill="1" applyBorder="1" applyProtection="1"/>
    <xf numFmtId="165" fontId="0" fillId="0" borderId="9" xfId="1" applyNumberFormat="1" applyFont="1" applyFill="1" applyBorder="1" applyProtection="1"/>
    <xf numFmtId="0" fontId="6" fillId="0" borderId="29" xfId="3" applyBorder="1"/>
    <xf numFmtId="0" fontId="0" fillId="0" borderId="30" xfId="0" applyBorder="1"/>
    <xf numFmtId="0" fontId="0" fillId="0" borderId="29" xfId="0" applyBorder="1"/>
    <xf numFmtId="166" fontId="0" fillId="0" borderId="0" xfId="0" applyNumberFormat="1"/>
    <xf numFmtId="165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2" borderId="17" xfId="4" applyFont="1" applyFill="1" applyBorder="1" applyAlignment="1">
      <alignment horizontal="left" vertical="center"/>
    </xf>
    <xf numFmtId="0" fontId="10" fillId="2" borderId="18" xfId="4" applyFont="1" applyFill="1" applyBorder="1" applyAlignment="1">
      <alignment vertical="center"/>
    </xf>
    <xf numFmtId="0" fontId="10" fillId="2" borderId="19" xfId="4" applyFont="1" applyFill="1" applyBorder="1" applyAlignment="1">
      <alignment vertical="center"/>
    </xf>
    <xf numFmtId="0" fontId="10" fillId="4" borderId="20" xfId="4" applyFont="1" applyFill="1" applyBorder="1" applyAlignment="1">
      <alignment vertical="center"/>
    </xf>
    <xf numFmtId="0" fontId="10" fillId="0" borderId="21" xfId="4" applyFont="1" applyBorder="1" applyAlignment="1" applyProtection="1">
      <alignment horizontal="left" vertical="center"/>
      <protection locked="0"/>
    </xf>
    <xf numFmtId="0" fontId="10" fillId="0" borderId="22" xfId="4" applyFont="1" applyBorder="1" applyAlignment="1">
      <alignment vertical="center"/>
    </xf>
    <xf numFmtId="14" fontId="10" fillId="0" borderId="21" xfId="4" applyNumberFormat="1" applyFont="1" applyBorder="1" applyAlignment="1" applyProtection="1">
      <alignment horizontal="left" vertical="center"/>
      <protection locked="0"/>
    </xf>
    <xf numFmtId="0" fontId="11" fillId="0" borderId="21" xfId="4" applyFont="1" applyBorder="1" applyAlignment="1" applyProtection="1">
      <alignment horizontal="left" vertical="center"/>
      <protection locked="0"/>
    </xf>
    <xf numFmtId="0" fontId="10" fillId="3" borderId="21" xfId="4" applyFont="1" applyFill="1" applyBorder="1" applyAlignment="1" applyProtection="1">
      <alignment horizontal="left" vertical="center"/>
      <protection locked="0"/>
    </xf>
    <xf numFmtId="0" fontId="10" fillId="0" borderId="27" xfId="4" applyFont="1" applyBorder="1" applyAlignment="1" applyProtection="1">
      <alignment horizontal="left" vertical="center"/>
      <protection locked="0"/>
    </xf>
    <xf numFmtId="0" fontId="10" fillId="4" borderId="31" xfId="4" applyFont="1" applyFill="1" applyBorder="1" applyAlignment="1">
      <alignment vertical="center"/>
    </xf>
    <xf numFmtId="14" fontId="10" fillId="0" borderId="32" xfId="4" applyNumberFormat="1" applyFont="1" applyBorder="1" applyAlignment="1" applyProtection="1">
      <alignment horizontal="left" vertical="center"/>
      <protection locked="0"/>
    </xf>
    <xf numFmtId="0" fontId="10" fillId="0" borderId="33" xfId="4" applyFont="1" applyBorder="1" applyAlignment="1">
      <alignment vertical="center"/>
    </xf>
    <xf numFmtId="0" fontId="10" fillId="4" borderId="34" xfId="4" applyFont="1" applyFill="1" applyBorder="1" applyAlignment="1">
      <alignment vertical="center"/>
    </xf>
    <xf numFmtId="0" fontId="10" fillId="0" borderId="35" xfId="4" applyFont="1" applyBorder="1" applyAlignment="1" applyProtection="1">
      <alignment horizontal="left" vertical="center"/>
      <protection locked="0"/>
    </xf>
    <xf numFmtId="0" fontId="10" fillId="0" borderId="36" xfId="4" applyFont="1" applyBorder="1" applyAlignment="1">
      <alignment vertical="center"/>
    </xf>
    <xf numFmtId="0" fontId="11" fillId="0" borderId="27" xfId="4" applyFont="1" applyBorder="1" applyAlignment="1" applyProtection="1">
      <alignment horizontal="left" vertical="center"/>
      <protection locked="0"/>
    </xf>
    <xf numFmtId="0" fontId="10" fillId="4" borderId="23" xfId="4" applyFont="1" applyFill="1" applyBorder="1" applyAlignment="1">
      <alignment vertical="center"/>
    </xf>
    <xf numFmtId="14" fontId="10" fillId="0" borderId="24" xfId="4" applyNumberFormat="1" applyFont="1" applyBorder="1" applyAlignment="1" applyProtection="1">
      <alignment horizontal="left" vertical="center"/>
      <protection locked="0"/>
    </xf>
    <xf numFmtId="0" fontId="10" fillId="0" borderId="25" xfId="4" applyFont="1" applyBorder="1" applyAlignment="1">
      <alignment vertical="center"/>
    </xf>
    <xf numFmtId="0" fontId="10" fillId="4" borderId="37" xfId="4" applyFont="1" applyFill="1" applyBorder="1" applyAlignment="1">
      <alignment vertical="center"/>
    </xf>
    <xf numFmtId="0" fontId="10" fillId="4" borderId="38" xfId="4" applyFont="1" applyFill="1" applyBorder="1" applyAlignment="1">
      <alignment vertical="center"/>
    </xf>
    <xf numFmtId="0" fontId="10" fillId="4" borderId="39" xfId="4" applyFont="1" applyFill="1" applyBorder="1" applyAlignment="1">
      <alignment vertical="center"/>
    </xf>
    <xf numFmtId="0" fontId="10" fillId="0" borderId="26" xfId="4" applyFont="1" applyBorder="1" applyAlignment="1">
      <alignment vertical="center"/>
    </xf>
    <xf numFmtId="49" fontId="10" fillId="0" borderId="27" xfId="4" applyNumberFormat="1" applyFont="1" applyBorder="1" applyAlignment="1" applyProtection="1">
      <alignment horizontal="left" vertical="center"/>
      <protection locked="0"/>
    </xf>
    <xf numFmtId="0" fontId="10" fillId="0" borderId="28" xfId="4" applyFont="1" applyBorder="1" applyAlignment="1">
      <alignment vertical="center"/>
    </xf>
    <xf numFmtId="0" fontId="10" fillId="4" borderId="40" xfId="4" applyFont="1" applyFill="1" applyBorder="1" applyAlignment="1">
      <alignment vertical="center"/>
    </xf>
    <xf numFmtId="0" fontId="10" fillId="4" borderId="41" xfId="4" applyFont="1" applyFill="1" applyBorder="1" applyAlignment="1" applyProtection="1">
      <alignment horizontal="left" vertical="center"/>
      <protection locked="0"/>
    </xf>
    <xf numFmtId="0" fontId="10" fillId="4" borderId="42" xfId="4" applyFont="1" applyFill="1" applyBorder="1" applyAlignment="1">
      <alignment vertical="center"/>
    </xf>
    <xf numFmtId="0" fontId="10" fillId="0" borderId="43" xfId="4" applyFont="1" applyBorder="1" applyAlignment="1">
      <alignment vertical="center" wrapText="1"/>
    </xf>
    <xf numFmtId="0" fontId="10" fillId="0" borderId="44" xfId="4" applyFont="1" applyBorder="1" applyAlignment="1" applyProtection="1">
      <alignment horizontal="left" vertical="center" wrapText="1"/>
      <protection locked="0"/>
    </xf>
    <xf numFmtId="0" fontId="10" fillId="0" borderId="45" xfId="4" applyFont="1" applyBorder="1" applyAlignment="1">
      <alignment vertical="center" wrapText="1"/>
    </xf>
    <xf numFmtId="166" fontId="0" fillId="0" borderId="3" xfId="0" applyNumberFormat="1" applyFill="1" applyBorder="1"/>
    <xf numFmtId="166" fontId="0" fillId="0" borderId="1" xfId="0" applyNumberFormat="1" applyFill="1" applyBorder="1"/>
  </cellXfs>
  <cellStyles count="6">
    <cellStyle name="Comma" xfId="2" builtinId="3"/>
    <cellStyle name="Hyperlink" xfId="3" builtinId="8"/>
    <cellStyle name="Hyperlink 4" xfId="5" xr:uid="{BC90BCA7-D6B4-4DEF-91C7-6CE63AB37E5A}"/>
    <cellStyle name="Normal" xfId="0" builtinId="0"/>
    <cellStyle name="Percent" xfId="1" builtinId="5"/>
    <cellStyle name="Standard 2 2" xfId="4" xr:uid="{A94C85F6-D226-4D57-8E17-8748FDE27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shade val="37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Analysis!$C$26:$J$26</c:f>
              <c:numCache>
                <c:formatCode>0.0</c:formatCode>
                <c:ptCount val="8"/>
                <c:pt idx="0">
                  <c:v>0.98598218745337662</c:v>
                </c:pt>
                <c:pt idx="1">
                  <c:v>1.5819371539512477</c:v>
                </c:pt>
                <c:pt idx="2">
                  <c:v>4.4611305432135442</c:v>
                </c:pt>
                <c:pt idx="3">
                  <c:v>1.9759744750591342</c:v>
                </c:pt>
                <c:pt idx="4">
                  <c:v>1.4160882892890305</c:v>
                </c:pt>
                <c:pt idx="5">
                  <c:v>7.3410904832830957</c:v>
                </c:pt>
                <c:pt idx="6">
                  <c:v>1.6084928422068523</c:v>
                </c:pt>
                <c:pt idx="7">
                  <c:v>3.0878847820321593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D-A14F-A1AF-4A95A2973179}"/>
            </c:ext>
          </c:extLst>
        </c:ser>
        <c:ser>
          <c:idx val="1"/>
          <c:order val="1"/>
          <c:tx>
            <c:strRef>
              <c:f>Analysis!$A$27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Analysis!$C$27:$J$27</c:f>
              <c:numCache>
                <c:formatCode>0.0</c:formatCode>
                <c:ptCount val="8"/>
                <c:pt idx="0">
                  <c:v>1.3902513496482143</c:v>
                </c:pt>
                <c:pt idx="1">
                  <c:v>1.7791621864295928</c:v>
                </c:pt>
                <c:pt idx="2">
                  <c:v>4.8150264826456546</c:v>
                </c:pt>
                <c:pt idx="3">
                  <c:v>1.9449831047736272</c:v>
                </c:pt>
                <c:pt idx="4">
                  <c:v>1.1439944543911951</c:v>
                </c:pt>
                <c:pt idx="5">
                  <c:v>5.7288228999122097</c:v>
                </c:pt>
                <c:pt idx="6">
                  <c:v>0.78672784384887928</c:v>
                </c:pt>
                <c:pt idx="7">
                  <c:v>2.8337039334029153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D-A14F-A1AF-4A95A2973179}"/>
            </c:ext>
          </c:extLst>
        </c:ser>
        <c:ser>
          <c:idx val="2"/>
          <c:order val="2"/>
          <c:tx>
            <c:strRef>
              <c:f>Analysis!$A$28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5">
                <a:shade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Analysis!$C$28:$J$28</c:f>
              <c:numCache>
                <c:formatCode>0.0</c:formatCode>
                <c:ptCount val="8"/>
                <c:pt idx="0">
                  <c:v>1.1373089320994072</c:v>
                </c:pt>
                <c:pt idx="1">
                  <c:v>1.7545807884508606</c:v>
                </c:pt>
                <c:pt idx="2">
                  <c:v>3.895273434685496</c:v>
                </c:pt>
                <c:pt idx="3">
                  <c:v>2.0581499840565844</c:v>
                </c:pt>
                <c:pt idx="4">
                  <c:v>0.71167097788706168</c:v>
                </c:pt>
                <c:pt idx="5">
                  <c:v>3.3981667784484686</c:v>
                </c:pt>
                <c:pt idx="6">
                  <c:v>1.3702949860963791</c:v>
                </c:pt>
                <c:pt idx="7">
                  <c:v>3.283080844402372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D-A14F-A1AF-4A95A2973179}"/>
            </c:ext>
          </c:extLst>
        </c:ser>
        <c:ser>
          <c:idx val="3"/>
          <c:order val="3"/>
          <c:tx>
            <c:strRef>
              <c:f>Analysis!$A$29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shade val="59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Analysis!$C$29:$J$29</c:f>
              <c:numCache>
                <c:formatCode>0.0</c:formatCode>
                <c:ptCount val="8"/>
                <c:pt idx="0">
                  <c:v>1.1635692323693261</c:v>
                </c:pt>
                <c:pt idx="1">
                  <c:v>1.8237825695317105</c:v>
                </c:pt>
                <c:pt idx="2">
                  <c:v>3.5646848340911856</c:v>
                </c:pt>
                <c:pt idx="3">
                  <c:v>1.33763383576636</c:v>
                </c:pt>
                <c:pt idx="4">
                  <c:v>1.4125981563673609</c:v>
                </c:pt>
                <c:pt idx="5">
                  <c:v>2.9631374246484654</c:v>
                </c:pt>
                <c:pt idx="6">
                  <c:v>0.98355406116333866</c:v>
                </c:pt>
                <c:pt idx="7">
                  <c:v>2.9065463009331891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D-A14F-A1AF-4A95A2973179}"/>
            </c:ext>
          </c:extLst>
        </c:ser>
        <c:ser>
          <c:idx val="4"/>
          <c:order val="4"/>
          <c:tx>
            <c:strRef>
              <c:f>Analysis!$A$30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shade val="66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Analysis!$C$30:$J$30</c:f>
              <c:numCache>
                <c:formatCode>0.0</c:formatCode>
                <c:ptCount val="8"/>
                <c:pt idx="0">
                  <c:v>1.3841954769950611</c:v>
                </c:pt>
                <c:pt idx="1">
                  <c:v>1.6194106680764628</c:v>
                </c:pt>
                <c:pt idx="2">
                  <c:v>3.3451902746031532</c:v>
                </c:pt>
                <c:pt idx="3">
                  <c:v>2.1268725725910858</c:v>
                </c:pt>
                <c:pt idx="4">
                  <c:v>1.5473259472028451</c:v>
                </c:pt>
                <c:pt idx="5">
                  <c:v>3.0436285124582692</c:v>
                </c:pt>
                <c:pt idx="6">
                  <c:v>0.87894024918526803</c:v>
                </c:pt>
                <c:pt idx="7">
                  <c:v>3.4122237703914293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D-A14F-A1AF-4A95A2973179}"/>
            </c:ext>
          </c:extLst>
        </c:ser>
        <c:ser>
          <c:idx val="5"/>
          <c:order val="5"/>
          <c:tx>
            <c:strRef>
              <c:f>Analysis!$A$31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shade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Analysis!$C$31:$J$31</c:f>
              <c:numCache>
                <c:formatCode>0.0</c:formatCode>
                <c:ptCount val="8"/>
                <c:pt idx="0">
                  <c:v>1.4632813922634686</c:v>
                </c:pt>
                <c:pt idx="1">
                  <c:v>1.7869108778199687</c:v>
                </c:pt>
                <c:pt idx="2">
                  <c:v>4.5158869717338925</c:v>
                </c:pt>
                <c:pt idx="3">
                  <c:v>2.4381366165365748</c:v>
                </c:pt>
                <c:pt idx="4">
                  <c:v>0.89153300815238357</c:v>
                </c:pt>
                <c:pt idx="5">
                  <c:v>4.1861890514569513</c:v>
                </c:pt>
                <c:pt idx="6">
                  <c:v>0.69585850116641856</c:v>
                </c:pt>
                <c:pt idx="7">
                  <c:v>2.6880569940510486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D-A14F-A1AF-4A95A2973179}"/>
            </c:ext>
          </c:extLst>
        </c:ser>
        <c:ser>
          <c:idx val="6"/>
          <c:order val="6"/>
          <c:tx>
            <c:strRef>
              <c:f>Analysis!$A$32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shade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Analysis!$C$32:$J$32</c:f>
              <c:numCache>
                <c:formatCode>0.0</c:formatCode>
                <c:ptCount val="8"/>
                <c:pt idx="0">
                  <c:v>1.6541412141657006</c:v>
                </c:pt>
                <c:pt idx="1">
                  <c:v>3.6460171043567384</c:v>
                </c:pt>
                <c:pt idx="2">
                  <c:v>5.0441133111065746</c:v>
                </c:pt>
                <c:pt idx="3">
                  <c:v>2.2332377330617286</c:v>
                </c:pt>
                <c:pt idx="4">
                  <c:v>1.7840407879011941</c:v>
                </c:pt>
                <c:pt idx="5">
                  <c:v>2.963872877885918</c:v>
                </c:pt>
                <c:pt idx="6">
                  <c:v>2.5176577808156755</c:v>
                </c:pt>
                <c:pt idx="7">
                  <c:v>3.6527362776799968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D-A14F-A1AF-4A95A2973179}"/>
            </c:ext>
          </c:extLst>
        </c:ser>
        <c:ser>
          <c:idx val="7"/>
          <c:order val="7"/>
          <c:tx>
            <c:strRef>
              <c:f>Analysis!$A$33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shade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Analysis!$C$33:$J$33</c:f>
              <c:numCache>
                <c:formatCode>0.0</c:formatCode>
                <c:ptCount val="8"/>
                <c:pt idx="0">
                  <c:v>1.3035940086819362</c:v>
                </c:pt>
                <c:pt idx="1">
                  <c:v>2.1911589545362609</c:v>
                </c:pt>
                <c:pt idx="2">
                  <c:v>3.3469725112284801</c:v>
                </c:pt>
                <c:pt idx="3">
                  <c:v>2.1732613908872902</c:v>
                </c:pt>
                <c:pt idx="4">
                  <c:v>1.3484811277265814</c:v>
                </c:pt>
                <c:pt idx="5">
                  <c:v>3.3850617663867761</c:v>
                </c:pt>
                <c:pt idx="6">
                  <c:v>2.0641067194350144</c:v>
                </c:pt>
                <c:pt idx="7">
                  <c:v>4.9979324513963279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3D-A14F-A1AF-4A95A2973179}"/>
            </c:ext>
          </c:extLst>
        </c:ser>
        <c:ser>
          <c:idx val="8"/>
          <c:order val="8"/>
          <c:tx>
            <c:strRef>
              <c:f>Analysis!$A$34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96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Analysis!$C$34:$J$34</c:f>
              <c:numCache>
                <c:formatCode>0.0</c:formatCode>
                <c:ptCount val="8"/>
                <c:pt idx="0">
                  <c:v>1.2004801920768307</c:v>
                </c:pt>
                <c:pt idx="1">
                  <c:v>1.3753374931655873</c:v>
                </c:pt>
                <c:pt idx="2">
                  <c:v>3.4989662145275262</c:v>
                </c:pt>
                <c:pt idx="3">
                  <c:v>2.0106929689120365</c:v>
                </c:pt>
                <c:pt idx="4">
                  <c:v>1.7192224622030237</c:v>
                </c:pt>
                <c:pt idx="5">
                  <c:v>2.8447854987919832</c:v>
                </c:pt>
                <c:pt idx="6">
                  <c:v>1.7142143562614234</c:v>
                </c:pt>
                <c:pt idx="7">
                  <c:v>3.5619108680376783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3D-A14F-A1AF-4A95A2973179}"/>
            </c:ext>
          </c:extLst>
        </c:ser>
        <c:ser>
          <c:idx val="9"/>
          <c:order val="9"/>
          <c:tx>
            <c:strRef>
              <c:f>Analysis!$A$35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tint val="97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Analysis!$C$35:$J$35</c:f>
              <c:numCache>
                <c:formatCode>0.0</c:formatCode>
                <c:ptCount val="8"/>
                <c:pt idx="0">
                  <c:v>0.73896296683821938</c:v>
                </c:pt>
                <c:pt idx="1">
                  <c:v>1.775244944226779</c:v>
                </c:pt>
                <c:pt idx="2">
                  <c:v>2.2756442348828956</c:v>
                </c:pt>
                <c:pt idx="3">
                  <c:v>1.7919701299898589</c:v>
                </c:pt>
                <c:pt idx="4">
                  <c:v>1.8979854487782259</c:v>
                </c:pt>
                <c:pt idx="5">
                  <c:v>1.401815178942176</c:v>
                </c:pt>
                <c:pt idx="6">
                  <c:v>1.8838910293875653</c:v>
                </c:pt>
                <c:pt idx="7">
                  <c:v>4.5739097103781043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3D-A14F-A1AF-4A95A2973179}"/>
            </c:ext>
          </c:extLst>
        </c:ser>
        <c:ser>
          <c:idx val="10"/>
          <c:order val="10"/>
          <c:tx>
            <c:strRef>
              <c:f>Analysis!$A$36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tint val="89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Analysis!$C$36:$J$36</c:f>
              <c:numCache>
                <c:formatCode>0.0</c:formatCode>
                <c:ptCount val="8"/>
                <c:pt idx="0">
                  <c:v>0.76685608667440075</c:v>
                </c:pt>
                <c:pt idx="1">
                  <c:v>2.484937195765395</c:v>
                </c:pt>
                <c:pt idx="2">
                  <c:v>2.4802038773095476</c:v>
                </c:pt>
                <c:pt idx="3">
                  <c:v>4.6673773372900396</c:v>
                </c:pt>
                <c:pt idx="4">
                  <c:v>1.4782351611276325</c:v>
                </c:pt>
                <c:pt idx="5">
                  <c:v>2.2317393228728344</c:v>
                </c:pt>
                <c:pt idx="6">
                  <c:v>1.5553247166073487</c:v>
                </c:pt>
                <c:pt idx="7">
                  <c:v>4.726338288623646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D-A14F-A1AF-4A95A2973179}"/>
            </c:ext>
          </c:extLst>
        </c:ser>
        <c:ser>
          <c:idx val="11"/>
          <c:order val="11"/>
          <c:tx>
            <c:strRef>
              <c:f>Analysis!$A$37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tint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Analysis!$C$37:$J$37</c:f>
              <c:numCache>
                <c:formatCode>0.0</c:formatCode>
                <c:ptCount val="8"/>
                <c:pt idx="0">
                  <c:v>1.3793194043967447</c:v>
                </c:pt>
                <c:pt idx="1">
                  <c:v>1.2868986880466473</c:v>
                </c:pt>
                <c:pt idx="2">
                  <c:v>2.4810732804341193</c:v>
                </c:pt>
                <c:pt idx="3">
                  <c:v>2.6815835760214526</c:v>
                </c:pt>
                <c:pt idx="4">
                  <c:v>1.2140957388733364</c:v>
                </c:pt>
                <c:pt idx="5">
                  <c:v>2.6743538792124961</c:v>
                </c:pt>
                <c:pt idx="6">
                  <c:v>0.82832179734483147</c:v>
                </c:pt>
                <c:pt idx="7">
                  <c:v>4.6083389901809877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3D-A14F-A1AF-4A95A2973179}"/>
            </c:ext>
          </c:extLst>
        </c:ser>
        <c:ser>
          <c:idx val="12"/>
          <c:order val="12"/>
          <c:tx>
            <c:strRef>
              <c:f>Analysis!$A$38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Analysis!$C$38:$J$38</c:f>
              <c:numCache>
                <c:formatCode>0.0</c:formatCode>
                <c:ptCount val="8"/>
                <c:pt idx="0">
                  <c:v>0.96038731236268438</c:v>
                </c:pt>
                <c:pt idx="1">
                  <c:v>1.8241392521600897</c:v>
                </c:pt>
                <c:pt idx="2">
                  <c:v>3.588669277711996</c:v>
                </c:pt>
                <c:pt idx="3">
                  <c:v>3.4674343870256799</c:v>
                </c:pt>
                <c:pt idx="4">
                  <c:v>1.3425822331617812</c:v>
                </c:pt>
                <c:pt idx="5">
                  <c:v>1.6411344613418213</c:v>
                </c:pt>
                <c:pt idx="6">
                  <c:v>0.44268882380984814</c:v>
                </c:pt>
                <c:pt idx="7">
                  <c:v>4.230645470641476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3D-A14F-A1AF-4A95A2973179}"/>
            </c:ext>
          </c:extLst>
        </c:ser>
        <c:ser>
          <c:idx val="13"/>
          <c:order val="13"/>
          <c:tx>
            <c:strRef>
              <c:f>Analysis!$A$39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67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Analysis!$C$39:$J$39</c:f>
              <c:numCache>
                <c:formatCode>0.0</c:formatCode>
                <c:ptCount val="8"/>
                <c:pt idx="0">
                  <c:v>1.0363583555567291</c:v>
                </c:pt>
                <c:pt idx="1">
                  <c:v>0.77098340659593567</c:v>
                </c:pt>
                <c:pt idx="2">
                  <c:v>3.4264075189342091</c:v>
                </c:pt>
                <c:pt idx="3">
                  <c:v>2.5633013933250011</c:v>
                </c:pt>
                <c:pt idx="4">
                  <c:v>1.5517750631510732</c:v>
                </c:pt>
                <c:pt idx="5">
                  <c:v>1.6167397606481826</c:v>
                </c:pt>
                <c:pt idx="6">
                  <c:v>0.48871133639819747</c:v>
                </c:pt>
                <c:pt idx="7">
                  <c:v>5.7226504209085185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3D-A14F-A1AF-4A95A2973179}"/>
            </c:ext>
          </c:extLst>
        </c:ser>
        <c:ser>
          <c:idx val="14"/>
          <c:order val="14"/>
          <c:tx>
            <c:strRef>
              <c:f>Analysis!$A$40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Analysis!$C$40:$J$40</c:f>
              <c:numCache>
                <c:formatCode>0.0</c:formatCode>
                <c:ptCount val="8"/>
                <c:pt idx="0">
                  <c:v>1.3837239470725589</c:v>
                </c:pt>
                <c:pt idx="1">
                  <c:v>1.2537947607631896</c:v>
                </c:pt>
                <c:pt idx="2">
                  <c:v>2.9250758777520014</c:v>
                </c:pt>
                <c:pt idx="3">
                  <c:v>3.485800744878957</c:v>
                </c:pt>
                <c:pt idx="4">
                  <c:v>1.183958694974852</c:v>
                </c:pt>
                <c:pt idx="5">
                  <c:v>1.579930843105728</c:v>
                </c:pt>
                <c:pt idx="6">
                  <c:v>0.55945333417061049</c:v>
                </c:pt>
                <c:pt idx="7">
                  <c:v>2.4327908036408297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D-486D-86F4-DB638D5E4619}"/>
            </c:ext>
          </c:extLst>
        </c:ser>
        <c:ser>
          <c:idx val="15"/>
          <c:order val="15"/>
          <c:tx>
            <c:strRef>
              <c:f>Analysis!$A$41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Analysis!$C$41:$J$41</c:f>
              <c:numCache>
                <c:formatCode>0.0</c:formatCode>
                <c:ptCount val="8"/>
                <c:pt idx="0">
                  <c:v>1.9823820302475452</c:v>
                </c:pt>
                <c:pt idx="1">
                  <c:v>1.530945059041229</c:v>
                </c:pt>
                <c:pt idx="2">
                  <c:v>3.0721879615328245</c:v>
                </c:pt>
                <c:pt idx="3">
                  <c:v>3.1269585610599311</c:v>
                </c:pt>
                <c:pt idx="4">
                  <c:v>0.61302754822245775</c:v>
                </c:pt>
                <c:pt idx="5">
                  <c:v>2.7469469533138278</c:v>
                </c:pt>
                <c:pt idx="6">
                  <c:v>1.1635355793492046</c:v>
                </c:pt>
                <c:pt idx="7">
                  <c:v>5.6786824534148703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6-42D7-A6E4-8E6CB0D0372B}"/>
            </c:ext>
          </c:extLst>
        </c:ser>
        <c:ser>
          <c:idx val="16"/>
          <c:order val="16"/>
          <c:tx>
            <c:strRef>
              <c:f>Analysis!$A$42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45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Analysis!$C$42:$J$42</c:f>
              <c:numCache>
                <c:formatCode>0.0</c:formatCode>
                <c:ptCount val="8"/>
                <c:pt idx="0">
                  <c:v>3.2765447346434668</c:v>
                </c:pt>
                <c:pt idx="1">
                  <c:v>1.9976996186209821</c:v>
                </c:pt>
                <c:pt idx="2">
                  <c:v>4.3259158598040877</c:v>
                </c:pt>
                <c:pt idx="3">
                  <c:v>4.13520560595361</c:v>
                </c:pt>
                <c:pt idx="4">
                  <c:v>0.7815796539951666</c:v>
                </c:pt>
                <c:pt idx="5">
                  <c:v>4.7713181063980121</c:v>
                </c:pt>
                <c:pt idx="6">
                  <c:v>1.6403661297201535</c:v>
                </c:pt>
                <c:pt idx="7">
                  <c:v>4.2265566169091926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C-4CB5-B21E-B1C7F82C39EB}"/>
            </c:ext>
          </c:extLst>
        </c:ser>
        <c:ser>
          <c:idx val="17"/>
          <c:order val="17"/>
          <c:tx>
            <c:strRef>
              <c:f>Analysis!$A$43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tint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Analysis!$C$25:$J$25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Analysis!$C$43:$J$43</c:f>
              <c:numCache>
                <c:formatCode>0.0</c:formatCode>
                <c:ptCount val="8"/>
                <c:pt idx="0">
                  <c:v>1.8036042877588574</c:v>
                </c:pt>
                <c:pt idx="1">
                  <c:v>2.488574257157194</c:v>
                </c:pt>
                <c:pt idx="2">
                  <c:v>4.4515103338632755</c:v>
                </c:pt>
                <c:pt idx="3">
                  <c:v>4.181674306919887</c:v>
                </c:pt>
                <c:pt idx="4">
                  <c:v>1.4123000245826967</c:v>
                </c:pt>
                <c:pt idx="5">
                  <c:v>3.448508490315207</c:v>
                </c:pt>
                <c:pt idx="6">
                  <c:v>0.76227025108919222</c:v>
                </c:pt>
                <c:pt idx="7">
                  <c:v>4.0939619411338644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C-4CB5-B21E-B1C7F82C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1516864"/>
        <c:axId val="-1941548416"/>
      </c:barChart>
      <c:catAx>
        <c:axId val="-19415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48416"/>
        <c:crosses val="autoZero"/>
        <c:auto val="1"/>
        <c:lblAlgn val="ctr"/>
        <c:lblOffset val="100"/>
        <c:noMultiLvlLbl val="0"/>
      </c:catAx>
      <c:valAx>
        <c:axId val="-19415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завршени  станови на 1000 жители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1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04421316720386E-2"/>
          <c:y val="4.6029739377217389E-2"/>
          <c:w val="0.89196860981173587"/>
          <c:h val="0.89082591320272453"/>
        </c:manualLayout>
      </c:layout>
      <c:lineChart>
        <c:grouping val="standard"/>
        <c:varyColors val="0"/>
        <c:ser>
          <c:idx val="0"/>
          <c:order val="0"/>
          <c:tx>
            <c:strRef>
              <c:f>Analysis!$B$25</c:f>
              <c:strCache>
                <c:ptCount val="1"/>
                <c:pt idx="0">
                  <c:v>Република Македонија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Analysis!$A$26:$A$43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Analysis!$B$26:$B$43</c:f>
              <c:numCache>
                <c:formatCode>0.0</c:formatCode>
                <c:ptCount val="18"/>
                <c:pt idx="0">
                  <c:v>3.1798176342999134</c:v>
                </c:pt>
                <c:pt idx="1">
                  <c:v>2.8457194658457436</c:v>
                </c:pt>
                <c:pt idx="2">
                  <c:v>2.5109598222021763</c:v>
                </c:pt>
                <c:pt idx="3">
                  <c:v>2.2945143083184183</c:v>
                </c:pt>
                <c:pt idx="4">
                  <c:v>2.5042726235172199</c:v>
                </c:pt>
                <c:pt idx="5">
                  <c:v>2.5507405109442982</c:v>
                </c:pt>
                <c:pt idx="6">
                  <c:v>3.1193418591141708</c:v>
                </c:pt>
                <c:pt idx="7">
                  <c:v>3.1600822744459811</c:v>
                </c:pt>
                <c:pt idx="8">
                  <c:v>2.5884750035279809</c:v>
                </c:pt>
                <c:pt idx="9">
                  <c:v>2.5573583072866124</c:v>
                </c:pt>
                <c:pt idx="10">
                  <c:v>2.9859642320834912</c:v>
                </c:pt>
                <c:pt idx="11">
                  <c:v>2.7090046214982793</c:v>
                </c:pt>
                <c:pt idx="12">
                  <c:v>2.6170700754694454</c:v>
                </c:pt>
                <c:pt idx="13">
                  <c:v>2.923051359298352</c:v>
                </c:pt>
                <c:pt idx="14">
                  <c:v>1.9707000359627382</c:v>
                </c:pt>
                <c:pt idx="15">
                  <c:v>3.2452061187846732</c:v>
                </c:pt>
                <c:pt idx="16">
                  <c:v>3.4489100437121025</c:v>
                </c:pt>
                <c:pt idx="17">
                  <c:v>3.1492542602987319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3-C548-A87C-561D16AB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1534272"/>
        <c:axId val="-1941528288"/>
      </c:lineChart>
      <c:catAx>
        <c:axId val="-19415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28288"/>
        <c:crosses val="autoZero"/>
        <c:auto val="1"/>
        <c:lblAlgn val="ctr"/>
        <c:lblOffset val="100"/>
        <c:noMultiLvlLbl val="0"/>
      </c:catAx>
      <c:valAx>
        <c:axId val="-1941528288"/>
        <c:scaling>
          <c:orientation val="minMax"/>
          <c:min val="1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завршени  станови на 1000 жители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3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Analysis!$C$74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Analysis!$C$75:$C$92</c:f>
              <c:numCache>
                <c:formatCode>0.0%</c:formatCode>
                <c:ptCount val="18"/>
                <c:pt idx="0">
                  <c:v>2.3409825966425383E-2</c:v>
                </c:pt>
                <c:pt idx="1">
                  <c:v>3.6769759450171823E-2</c:v>
                </c:pt>
                <c:pt idx="2">
                  <c:v>3.4020217729393468E-2</c:v>
                </c:pt>
                <c:pt idx="3">
                  <c:v>3.800424628450106E-2</c:v>
                </c:pt>
                <c:pt idx="4">
                  <c:v>4.1343167701863352E-2</c:v>
                </c:pt>
                <c:pt idx="5">
                  <c:v>4.2824514655500572E-2</c:v>
                </c:pt>
                <c:pt idx="6">
                  <c:v>3.9483911083475827E-2</c:v>
                </c:pt>
                <c:pt idx="7">
                  <c:v>3.0637254901960783E-2</c:v>
                </c:pt>
                <c:pt idx="8">
                  <c:v>3.4353995519044063E-2</c:v>
                </c:pt>
                <c:pt idx="9">
                  <c:v>2.1332829903719087E-2</c:v>
                </c:pt>
                <c:pt idx="10">
                  <c:v>1.8895348837209301E-2</c:v>
                </c:pt>
                <c:pt idx="11">
                  <c:v>3.7353255069370331E-2</c:v>
                </c:pt>
                <c:pt idx="12">
                  <c:v>2.6857983811626195E-2</c:v>
                </c:pt>
                <c:pt idx="13">
                  <c:v>2.5869171197890922E-2</c:v>
                </c:pt>
                <c:pt idx="14">
                  <c:v>5.1017905322541086E-2</c:v>
                </c:pt>
                <c:pt idx="15">
                  <c:v>4.6148682664876657E-2</c:v>
                </c:pt>
                <c:pt idx="16">
                  <c:v>7.1575940326932236E-2</c:v>
                </c:pt>
                <c:pt idx="17">
                  <c:v>4.2763157894736843E-2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7-0F42-BFEE-DEADABE66E9E}"/>
            </c:ext>
          </c:extLst>
        </c:ser>
        <c:ser>
          <c:idx val="1"/>
          <c:order val="1"/>
          <c:tx>
            <c:strRef>
              <c:f>Analysis!$D$74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Analysis!$D$75:$D$92</c:f>
              <c:numCache>
                <c:formatCode>0.0%</c:formatCode>
                <c:ptCount val="18"/>
                <c:pt idx="0">
                  <c:v>4.4047435699984601E-2</c:v>
                </c:pt>
                <c:pt idx="1">
                  <c:v>5.515463917525773E-2</c:v>
                </c:pt>
                <c:pt idx="2">
                  <c:v>6.1430793157076204E-2</c:v>
                </c:pt>
                <c:pt idx="3">
                  <c:v>6.9639065817409765E-2</c:v>
                </c:pt>
                <c:pt idx="4">
                  <c:v>5.6482919254658384E-2</c:v>
                </c:pt>
                <c:pt idx="5">
                  <c:v>6.0905976398934143E-2</c:v>
                </c:pt>
                <c:pt idx="6">
                  <c:v>0.10119695321001088</c:v>
                </c:pt>
                <c:pt idx="7">
                  <c:v>5.9742647058823532E-2</c:v>
                </c:pt>
                <c:pt idx="8">
                  <c:v>4.5556385362210607E-2</c:v>
                </c:pt>
                <c:pt idx="9">
                  <c:v>5.9278837077591087E-2</c:v>
                </c:pt>
                <c:pt idx="10">
                  <c:v>7.0736434108527133E-2</c:v>
                </c:pt>
                <c:pt idx="11">
                  <c:v>4.0199217360369972E-2</c:v>
                </c:pt>
                <c:pt idx="12">
                  <c:v>5.8682855040470931E-2</c:v>
                </c:pt>
                <c:pt idx="13">
                  <c:v>2.2079420003295436E-2</c:v>
                </c:pt>
                <c:pt idx="14">
                  <c:v>5.2980132450331126E-2</c:v>
                </c:pt>
                <c:pt idx="15">
                  <c:v>3.8597080046987753E-2</c:v>
                </c:pt>
                <c:pt idx="16">
                  <c:v>4.7135375337248056E-2</c:v>
                </c:pt>
                <c:pt idx="17">
                  <c:v>6.3538781163434907E-2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7-0F42-BFEE-DEADABE66E9E}"/>
            </c:ext>
          </c:extLst>
        </c:ser>
        <c:ser>
          <c:idx val="2"/>
          <c:order val="2"/>
          <c:tx>
            <c:strRef>
              <c:f>Analysis!$E$74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Analysis!$E$75:$E$92</c:f>
              <c:numCache>
                <c:formatCode>0.0%</c:formatCode>
                <c:ptCount val="18"/>
                <c:pt idx="0">
                  <c:v>0.152625904820576</c:v>
                </c:pt>
                <c:pt idx="1">
                  <c:v>0.18384879725085912</c:v>
                </c:pt>
                <c:pt idx="2">
                  <c:v>0.16815707620528772</c:v>
                </c:pt>
                <c:pt idx="3">
                  <c:v>0.16794055201698513</c:v>
                </c:pt>
                <c:pt idx="4">
                  <c:v>0.14402173913043478</c:v>
                </c:pt>
                <c:pt idx="5">
                  <c:v>0.19014084507042253</c:v>
                </c:pt>
                <c:pt idx="6">
                  <c:v>0.17285869734183118</c:v>
                </c:pt>
                <c:pt idx="7">
                  <c:v>0.11289828431372549</c:v>
                </c:pt>
                <c:pt idx="8">
                  <c:v>0.14376400298730396</c:v>
                </c:pt>
                <c:pt idx="9">
                  <c:v>9.4393052671323391E-2</c:v>
                </c:pt>
                <c:pt idx="10">
                  <c:v>8.8016795865633074E-2</c:v>
                </c:pt>
                <c:pt idx="11">
                  <c:v>9.6940590537175381E-2</c:v>
                </c:pt>
                <c:pt idx="12">
                  <c:v>0.14495952906548934</c:v>
                </c:pt>
                <c:pt idx="13">
                  <c:v>0.12374361509309606</c:v>
                </c:pt>
                <c:pt idx="14">
                  <c:v>0.15648761344125584</c:v>
                </c:pt>
                <c:pt idx="15">
                  <c:v>9.1458298372210103E-2</c:v>
                </c:pt>
                <c:pt idx="16">
                  <c:v>0.121250595143628</c:v>
                </c:pt>
                <c:pt idx="17">
                  <c:v>0.13573407202216067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7-0F42-BFEE-DEADABE66E9E}"/>
            </c:ext>
          </c:extLst>
        </c:ser>
        <c:ser>
          <c:idx val="3"/>
          <c:order val="3"/>
          <c:tx>
            <c:strRef>
              <c:f>Analysis!$F$74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Analysis!$F$75:$F$92</c:f>
              <c:numCache>
                <c:formatCode>0.0%</c:formatCode>
                <c:ptCount val="18"/>
                <c:pt idx="0">
                  <c:v>5.2364084398583088E-2</c:v>
                </c:pt>
                <c:pt idx="1">
                  <c:v>5.756013745704467E-2</c:v>
                </c:pt>
                <c:pt idx="2">
                  <c:v>6.9012441679626751E-2</c:v>
                </c:pt>
                <c:pt idx="3">
                  <c:v>4.9044585987261149E-2</c:v>
                </c:pt>
                <c:pt idx="4">
                  <c:v>7.1428571428571425E-2</c:v>
                </c:pt>
                <c:pt idx="5">
                  <c:v>8.0319756376094398E-2</c:v>
                </c:pt>
                <c:pt idx="6">
                  <c:v>6.0158557438209234E-2</c:v>
                </c:pt>
                <c:pt idx="7">
                  <c:v>5.7751225490196081E-2</c:v>
                </c:pt>
                <c:pt idx="8">
                  <c:v>6.5160567587752058E-2</c:v>
                </c:pt>
                <c:pt idx="9">
                  <c:v>5.8712478761563151E-2</c:v>
                </c:pt>
                <c:pt idx="10">
                  <c:v>0.1308139534883721</c:v>
                </c:pt>
                <c:pt idx="11">
                  <c:v>8.2710779082177166E-2</c:v>
                </c:pt>
                <c:pt idx="12">
                  <c:v>0.11055923473142017</c:v>
                </c:pt>
                <c:pt idx="13">
                  <c:v>7.299390344373044E-2</c:v>
                </c:pt>
                <c:pt idx="14">
                  <c:v>0.14692175619327938</c:v>
                </c:pt>
                <c:pt idx="15">
                  <c:v>7.7865413660010069E-2</c:v>
                </c:pt>
                <c:pt idx="16">
                  <c:v>9.6651325186478343E-2</c:v>
                </c:pt>
                <c:pt idx="17">
                  <c:v>0.10612880886426593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7-0F42-BFEE-DEADABE66E9E}"/>
            </c:ext>
          </c:extLst>
        </c:ser>
        <c:ser>
          <c:idx val="4"/>
          <c:order val="4"/>
          <c:tx>
            <c:strRef>
              <c:f>Analysis!$G$74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Analysis!$G$75:$G$92</c:f>
              <c:numCache>
                <c:formatCode>0.0%</c:formatCode>
                <c:ptCount val="18"/>
                <c:pt idx="0">
                  <c:v>5.1440012320961036E-2</c:v>
                </c:pt>
                <c:pt idx="1">
                  <c:v>4.6219931271477666E-2</c:v>
                </c:pt>
                <c:pt idx="2">
                  <c:v>3.246500777604977E-2</c:v>
                </c:pt>
                <c:pt idx="3">
                  <c:v>7.0276008492569E-2</c:v>
                </c:pt>
                <c:pt idx="4">
                  <c:v>7.0263975155279504E-2</c:v>
                </c:pt>
                <c:pt idx="5">
                  <c:v>3.9588884659307197E-2</c:v>
                </c:pt>
                <c:pt idx="6">
                  <c:v>6.4511114565521527E-2</c:v>
                </c:pt>
                <c:pt idx="7">
                  <c:v>4.7947303921568631E-2</c:v>
                </c:pt>
                <c:pt idx="8">
                  <c:v>7.4309185959671398E-2</c:v>
                </c:pt>
                <c:pt idx="9">
                  <c:v>8.2688314140079294E-2</c:v>
                </c:pt>
                <c:pt idx="10">
                  <c:v>5.490956072351421E-2</c:v>
                </c:pt>
                <c:pt idx="11">
                  <c:v>4.9448594806118816E-2</c:v>
                </c:pt>
                <c:pt idx="12">
                  <c:v>5.6291390728476824E-2</c:v>
                </c:pt>
                <c:pt idx="13">
                  <c:v>5.7999670456417858E-2</c:v>
                </c:pt>
                <c:pt idx="14">
                  <c:v>6.5244051999018893E-2</c:v>
                </c:pt>
                <c:pt idx="15">
                  <c:v>2.1647927504614868E-2</c:v>
                </c:pt>
                <c:pt idx="16">
                  <c:v>2.5868909696873513E-2</c:v>
                </c:pt>
                <c:pt idx="17">
                  <c:v>5.0727146814404434E-2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7-0F42-BFEE-DEADABE66E9E}"/>
            </c:ext>
          </c:extLst>
        </c:ser>
        <c:ser>
          <c:idx val="5"/>
          <c:order val="5"/>
          <c:tx>
            <c:strRef>
              <c:f>Analysis!$H$74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Analysis!$H$75:$H$92</c:f>
              <c:numCache>
                <c:formatCode>0.0%</c:formatCode>
                <c:ptCount val="18"/>
                <c:pt idx="0">
                  <c:v>0.35145541352225473</c:v>
                </c:pt>
                <c:pt idx="1">
                  <c:v>0.30721649484536084</c:v>
                </c:pt>
                <c:pt idx="2">
                  <c:v>0.20684292379471228</c:v>
                </c:pt>
                <c:pt idx="3">
                  <c:v>0.19766454352441615</c:v>
                </c:pt>
                <c:pt idx="4">
                  <c:v>0.18633540372670807</c:v>
                </c:pt>
                <c:pt idx="5">
                  <c:v>0.25218880852683667</c:v>
                </c:pt>
                <c:pt idx="6">
                  <c:v>0.14627700917145967</c:v>
                </c:pt>
                <c:pt idx="7">
                  <c:v>0.16513480392156862</c:v>
                </c:pt>
                <c:pt idx="8">
                  <c:v>0.16971620612397312</c:v>
                </c:pt>
                <c:pt idx="9">
                  <c:v>8.4764961298848404E-2</c:v>
                </c:pt>
                <c:pt idx="10">
                  <c:v>0.11563307493540052</c:v>
                </c:pt>
                <c:pt idx="11">
                  <c:v>0.15297047314123088</c:v>
                </c:pt>
                <c:pt idx="12">
                  <c:v>9.7314201618837387E-2</c:v>
                </c:pt>
                <c:pt idx="13">
                  <c:v>8.601087493821058E-2</c:v>
                </c:pt>
                <c:pt idx="14">
                  <c:v>0.12484670100564141</c:v>
                </c:pt>
                <c:pt idx="15">
                  <c:v>0.11595905353247189</c:v>
                </c:pt>
                <c:pt idx="16">
                  <c:v>0.19076337089350898</c:v>
                </c:pt>
                <c:pt idx="17">
                  <c:v>0.15045013850415512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37-0F42-BFEE-DEADABE66E9E}"/>
            </c:ext>
          </c:extLst>
        </c:ser>
        <c:ser>
          <c:idx val="6"/>
          <c:order val="6"/>
          <c:tx>
            <c:strRef>
              <c:f>Analysis!$I$74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Analysis!$I$75:$I$92</c:f>
              <c:numCache>
                <c:formatCode>0.0%</c:formatCode>
                <c:ptCount val="18"/>
                <c:pt idx="0">
                  <c:v>4.3123363622362541E-2</c:v>
                </c:pt>
                <c:pt idx="1">
                  <c:v>2.3539518900343642E-2</c:v>
                </c:pt>
                <c:pt idx="2">
                  <c:v>4.6461897356143082E-2</c:v>
                </c:pt>
                <c:pt idx="3">
                  <c:v>3.6518046709129511E-2</c:v>
                </c:pt>
                <c:pt idx="4">
                  <c:v>2.9891304347826088E-2</c:v>
                </c:pt>
                <c:pt idx="5">
                  <c:v>2.3220403502093642E-2</c:v>
                </c:pt>
                <c:pt idx="6">
                  <c:v>6.8708223224001247E-2</c:v>
                </c:pt>
                <c:pt idx="7">
                  <c:v>5.560661764705882E-2</c:v>
                </c:pt>
                <c:pt idx="8">
                  <c:v>5.6385362210604931E-2</c:v>
                </c:pt>
                <c:pt idx="9">
                  <c:v>6.267698697375873E-2</c:v>
                </c:pt>
                <c:pt idx="10">
                  <c:v>4.4250645994832041E-2</c:v>
                </c:pt>
                <c:pt idx="11">
                  <c:v>2.5969405905371754E-2</c:v>
                </c:pt>
                <c:pt idx="12">
                  <c:v>1.434878587196468E-2</c:v>
                </c:pt>
                <c:pt idx="13">
                  <c:v>1.4170374031965728E-2</c:v>
                </c:pt>
                <c:pt idx="14">
                  <c:v>2.403728231542801E-2</c:v>
                </c:pt>
                <c:pt idx="15">
                  <c:v>2.9870783688538346E-2</c:v>
                </c:pt>
                <c:pt idx="16">
                  <c:v>3.9676241866370421E-2</c:v>
                </c:pt>
                <c:pt idx="17">
                  <c:v>2.0083102493074791E-2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7-0F42-BFEE-DEADABE66E9E}"/>
            </c:ext>
          </c:extLst>
        </c:ser>
        <c:ser>
          <c:idx val="7"/>
          <c:order val="7"/>
          <c:tx>
            <c:strRef>
              <c:f>Analysis!$J$74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Analysis!$B$75:$B$92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Analysis!$J$75:$J$92</c:f>
              <c:numCache>
                <c:formatCode>0.0%</c:formatCode>
                <c:ptCount val="18"/>
                <c:pt idx="0">
                  <c:v>0.28153395964885258</c:v>
                </c:pt>
                <c:pt idx="1">
                  <c:v>0.28969072164948456</c:v>
                </c:pt>
                <c:pt idx="2">
                  <c:v>0.38160964230171074</c:v>
                </c:pt>
                <c:pt idx="3">
                  <c:v>0.37091295116772821</c:v>
                </c:pt>
                <c:pt idx="4">
                  <c:v>0.40023291925465837</c:v>
                </c:pt>
                <c:pt idx="5">
                  <c:v>0.3108108108108108</c:v>
                </c:pt>
                <c:pt idx="6">
                  <c:v>0.34680553396549046</c:v>
                </c:pt>
                <c:pt idx="7">
                  <c:v>0.47028186274509803</c:v>
                </c:pt>
                <c:pt idx="8">
                  <c:v>0.41075429424943988</c:v>
                </c:pt>
                <c:pt idx="9">
                  <c:v>0.53615253917311689</c:v>
                </c:pt>
                <c:pt idx="10">
                  <c:v>0.47674418604651164</c:v>
                </c:pt>
                <c:pt idx="11">
                  <c:v>0.51440768409818571</c:v>
                </c:pt>
                <c:pt idx="12">
                  <c:v>0.49098601913171447</c:v>
                </c:pt>
                <c:pt idx="13">
                  <c:v>0.59713297083539296</c:v>
                </c:pt>
                <c:pt idx="14">
                  <c:v>0.37846455727250428</c:v>
                </c:pt>
                <c:pt idx="15">
                  <c:v>0.57845276053029027</c:v>
                </c:pt>
                <c:pt idx="16">
                  <c:v>0.4070782415489605</c:v>
                </c:pt>
                <c:pt idx="17">
                  <c:v>0.43057479224376732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37-0F42-BFEE-DEADABE66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41533728"/>
        <c:axId val="-1941546240"/>
      </c:barChart>
      <c:catAx>
        <c:axId val="-19415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46240"/>
        <c:crosses val="autoZero"/>
        <c:auto val="1"/>
        <c:lblAlgn val="ctr"/>
        <c:lblOffset val="100"/>
        <c:noMultiLvlLbl val="0"/>
      </c:catAx>
      <c:valAx>
        <c:axId val="-1941546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124883</xdr:colOff>
      <xdr:row>47</xdr:row>
      <xdr:rowOff>139121</xdr:rowOff>
    </xdr:from>
    <xdr:to>
      <xdr:col>13</xdr:col>
      <xdr:colOff>670983</xdr:colOff>
      <xdr:row>72</xdr:row>
      <xdr:rowOff>16934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089C28-8AFA-8444-8407-AD3AD3A94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138699</xdr:colOff>
      <xdr:row>23</xdr:row>
      <xdr:rowOff>16047</xdr:rowOff>
    </xdr:from>
    <xdr:to>
      <xdr:col>26</xdr:col>
      <xdr:colOff>55071</xdr:colOff>
      <xdr:row>45</xdr:row>
      <xdr:rowOff>128924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7BFCE3-DEC6-A148-A147-C9FBB2367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574675</xdr:colOff>
      <xdr:row>92</xdr:row>
      <xdr:rowOff>156633</xdr:rowOff>
    </xdr:from>
    <xdr:to>
      <xdr:col>12</xdr:col>
      <xdr:colOff>44450</xdr:colOff>
      <xdr:row>115</xdr:row>
      <xdr:rowOff>61383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14B0190-F25F-B548-B6BB-BCD996878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kstat.stat.gov.mk/PXWeb/pxweb/mk/MakStat/MakStat__Gradeznistvo__IzvrseniGradRaboti/475_Grad_op_07_09_IzvrGradRabDelSub_ml.px/?rxid=46ee0f64-2992-4b45-a2d9-cb4e5f7ec5ef" TargetMode="External"/><Relationship Id="rId1" Type="http://schemas.openxmlformats.org/officeDocument/2006/relationships/hyperlink" Target="https://makstat.stat.gov.mk/PXWeb/pxweb/mk/MakStat/MakStat__Gradeznistvo__IzvrseniGradRaboti/525_Grad_op_07_09_IzvrGradRabInd_ml.px/table/tableViewLayout2/?rxid=46ee0f64-2992-4b45-a2d9-cb4e5f7ec5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660C-1684-4E95-A169-DBCA039B3413}">
  <dimension ref="B1:D27"/>
  <sheetViews>
    <sheetView tabSelected="1" topLeftCell="C1" workbookViewId="0">
      <selection activeCell="C33" sqref="C33"/>
    </sheetView>
  </sheetViews>
  <sheetFormatPr defaultRowHeight="15" x14ac:dyDescent="0.25"/>
  <cols>
    <col min="2" max="2" width="34.42578125" customWidth="1"/>
    <col min="3" max="3" width="61.140625" customWidth="1"/>
    <col min="4" max="4" width="101.5703125" customWidth="1"/>
  </cols>
  <sheetData>
    <row r="1" spans="2:4" ht="15.75" thickBot="1" x14ac:dyDescent="0.3">
      <c r="B1" s="46" t="s">
        <v>42</v>
      </c>
      <c r="C1" s="47"/>
      <c r="D1" s="48"/>
    </row>
    <row r="2" spans="2:4" x14ac:dyDescent="0.25">
      <c r="B2" s="49" t="s">
        <v>43</v>
      </c>
      <c r="C2" s="50" t="s">
        <v>44</v>
      </c>
      <c r="D2" s="51"/>
    </row>
    <row r="3" spans="2:4" x14ac:dyDescent="0.25">
      <c r="B3" s="49" t="s">
        <v>45</v>
      </c>
      <c r="C3" s="50" t="s">
        <v>70</v>
      </c>
      <c r="D3" s="51"/>
    </row>
    <row r="4" spans="2:4" x14ac:dyDescent="0.25">
      <c r="B4" s="49" t="s">
        <v>46</v>
      </c>
      <c r="C4" s="50" t="s">
        <v>47</v>
      </c>
      <c r="D4" s="51"/>
    </row>
    <row r="5" spans="2:4" x14ac:dyDescent="0.25">
      <c r="B5" s="49" t="s">
        <v>48</v>
      </c>
      <c r="C5" s="52">
        <v>42657</v>
      </c>
      <c r="D5" s="51"/>
    </row>
    <row r="6" spans="2:4" x14ac:dyDescent="0.25">
      <c r="B6" s="49" t="s">
        <v>49</v>
      </c>
      <c r="C6" s="50" t="s">
        <v>50</v>
      </c>
      <c r="D6" s="51"/>
    </row>
    <row r="7" spans="2:4" x14ac:dyDescent="0.25">
      <c r="B7" s="49" t="s">
        <v>51</v>
      </c>
      <c r="C7" s="53" t="s">
        <v>71</v>
      </c>
      <c r="D7" s="51"/>
    </row>
    <row r="8" spans="2:4" ht="15.75" thickBot="1" x14ac:dyDescent="0.3">
      <c r="B8" s="49" t="s">
        <v>39</v>
      </c>
      <c r="C8" s="54" t="s">
        <v>52</v>
      </c>
      <c r="D8" s="51"/>
    </row>
    <row r="9" spans="2:4" ht="15.75" thickBot="1" x14ac:dyDescent="0.3">
      <c r="B9" s="46" t="s">
        <v>53</v>
      </c>
      <c r="C9" s="47"/>
      <c r="D9" s="48"/>
    </row>
    <row r="10" spans="2:4" x14ac:dyDescent="0.25">
      <c r="B10" s="49" t="s">
        <v>54</v>
      </c>
      <c r="C10" s="55" t="s">
        <v>73</v>
      </c>
      <c r="D10" s="51"/>
    </row>
    <row r="11" spans="2:4" x14ac:dyDescent="0.25">
      <c r="B11" s="49" t="s">
        <v>55</v>
      </c>
      <c r="C11" s="55"/>
      <c r="D11" s="51"/>
    </row>
    <row r="12" spans="2:4" x14ac:dyDescent="0.25">
      <c r="B12" s="56" t="s">
        <v>57</v>
      </c>
      <c r="C12" s="57"/>
      <c r="D12" s="58"/>
    </row>
    <row r="13" spans="2:4" x14ac:dyDescent="0.25">
      <c r="B13" s="59" t="s">
        <v>58</v>
      </c>
      <c r="C13" s="60" t="s">
        <v>72</v>
      </c>
      <c r="D13" s="61"/>
    </row>
    <row r="14" spans="2:4" x14ac:dyDescent="0.25">
      <c r="B14" s="49" t="s">
        <v>59</v>
      </c>
      <c r="C14" s="55" t="s">
        <v>56</v>
      </c>
      <c r="D14" s="51"/>
    </row>
    <row r="15" spans="2:4" x14ac:dyDescent="0.25">
      <c r="B15" s="49" t="s">
        <v>60</v>
      </c>
      <c r="C15" s="62" t="s">
        <v>61</v>
      </c>
      <c r="D15" s="51"/>
    </row>
    <row r="16" spans="2:4" x14ac:dyDescent="0.25">
      <c r="B16" s="63" t="s">
        <v>62</v>
      </c>
      <c r="C16" s="64">
        <v>45510</v>
      </c>
      <c r="D16" s="65"/>
    </row>
    <row r="17" spans="2:4" x14ac:dyDescent="0.25">
      <c r="B17" s="66" t="s">
        <v>63</v>
      </c>
      <c r="C17" s="67" t="s">
        <v>48</v>
      </c>
      <c r="D17" s="68"/>
    </row>
    <row r="18" spans="2:4" ht="15.75" thickBot="1" x14ac:dyDescent="0.3">
      <c r="B18" s="69" t="s">
        <v>64</v>
      </c>
      <c r="C18" s="70" t="s">
        <v>64</v>
      </c>
      <c r="D18" s="71"/>
    </row>
    <row r="19" spans="2:4" ht="15.75" thickBot="1" x14ac:dyDescent="0.3">
      <c r="B19" s="46" t="s">
        <v>65</v>
      </c>
      <c r="C19" s="47"/>
      <c r="D19" s="48"/>
    </row>
    <row r="20" spans="2:4" x14ac:dyDescent="0.25">
      <c r="B20" s="49" t="s">
        <v>65</v>
      </c>
      <c r="C20" s="55" t="s">
        <v>74</v>
      </c>
      <c r="D20" s="51"/>
    </row>
    <row r="21" spans="2:4" x14ac:dyDescent="0.25">
      <c r="B21" s="49" t="s">
        <v>66</v>
      </c>
      <c r="C21" s="55"/>
      <c r="D21" s="51"/>
    </row>
    <row r="22" spans="2:4" x14ac:dyDescent="0.25">
      <c r="B22" s="36" t="s">
        <v>36</v>
      </c>
      <c r="C22" s="9"/>
      <c r="D22" s="37"/>
    </row>
    <row r="23" spans="2:4" x14ac:dyDescent="0.25">
      <c r="B23" s="36" t="s">
        <v>37</v>
      </c>
      <c r="C23" s="9"/>
      <c r="D23" s="37"/>
    </row>
    <row r="24" spans="2:4" ht="15.75" thickBot="1" x14ac:dyDescent="0.3">
      <c r="B24" s="38" t="s">
        <v>38</v>
      </c>
      <c r="C24" s="9"/>
      <c r="D24" s="37"/>
    </row>
    <row r="25" spans="2:4" ht="15.75" thickBot="1" x14ac:dyDescent="0.3">
      <c r="B25" s="46" t="s">
        <v>67</v>
      </c>
      <c r="C25" s="47"/>
      <c r="D25" s="48"/>
    </row>
    <row r="26" spans="2:4" x14ac:dyDescent="0.25">
      <c r="B26" s="72" t="s">
        <v>40</v>
      </c>
      <c r="C26" s="73" t="s">
        <v>68</v>
      </c>
      <c r="D26" s="74" t="s">
        <v>69</v>
      </c>
    </row>
    <row r="27" spans="2:4" ht="15.75" thickBot="1" x14ac:dyDescent="0.3">
      <c r="B27" s="75" t="s">
        <v>41</v>
      </c>
      <c r="C27" s="76" t="s">
        <v>75</v>
      </c>
      <c r="D27" s="77" t="s">
        <v>76</v>
      </c>
    </row>
  </sheetData>
  <mergeCells count="4">
    <mergeCell ref="B1:D1"/>
    <mergeCell ref="B9:D9"/>
    <mergeCell ref="B19:D19"/>
    <mergeCell ref="B25:D25"/>
  </mergeCells>
  <dataValidations count="1">
    <dataValidation type="list" allowBlank="1" showInputMessage="1" showErrorMessage="1" sqref="D15" xr:uid="{901A9A37-861C-468F-A295-63302B671327}">
      <formula1>#N/A</formula1>
    </dataValidation>
  </dataValidations>
  <hyperlinks>
    <hyperlink ref="B22" r:id="rId1" display="https://makstat.stat.gov.mk/PXWeb/pxweb/mk/MakStat/MakStat__Gradeznistvo__IzvrseniGradRaboti/525_Grad_op_07_09_IzvrGradRabInd_ml.px/table/tableViewLayout2/?rxid=46ee0f64-2992-4b45-a2d9-cb4e5f7ec5ef" xr:uid="{89714AEA-4138-4BFD-9473-8F67E69D3D04}"/>
    <hyperlink ref="B23" r:id="rId2" display="https://makstat.stat.gov.mk/PXWeb/pxweb/mk/MakStat/MakStat__Gradeznistvo__IzvrseniGradRaboti/475_Grad_op_07_09_IzvrGradRabDelSub_ml.px/?rxid=46ee0f64-2992-4b45-a2d9-cb4e5f7ec5ef" xr:uid="{C4898260-6BB2-4259-9D47-A9C5491FC41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opLeftCell="L91" zoomScale="90" zoomScaleNormal="90" workbookViewId="0">
      <selection activeCell="K1" sqref="K1:Z46"/>
    </sheetView>
  </sheetViews>
  <sheetFormatPr defaultColWidth="8.85546875" defaultRowHeight="15" x14ac:dyDescent="0.25"/>
  <cols>
    <col min="1" max="1" width="9.140625" customWidth="1"/>
    <col min="2" max="2" width="12.7109375" customWidth="1"/>
    <col min="3" max="3" width="9.7109375" customWidth="1"/>
    <col min="4" max="4" width="8" customWidth="1"/>
    <col min="5" max="5" width="11" customWidth="1"/>
    <col min="6" max="6" width="11.7109375" customWidth="1"/>
    <col min="7" max="7" width="11.28515625" customWidth="1"/>
    <col min="8" max="8" width="9.28515625" customWidth="1"/>
    <col min="9" max="9" width="13.7109375" customWidth="1"/>
    <col min="10" max="10" width="10.85546875" customWidth="1"/>
    <col min="11" max="11" width="13" customWidth="1"/>
    <col min="12" max="12" width="9.85546875" customWidth="1"/>
    <col min="13" max="13" width="9.85546875" bestFit="1" customWidth="1"/>
    <col min="14" max="14" width="12.140625" customWidth="1"/>
    <col min="15" max="15" width="11.7109375" customWidth="1"/>
    <col min="16" max="16" width="12.140625" customWidth="1"/>
    <col min="17" max="17" width="9.85546875" bestFit="1" customWidth="1"/>
    <col min="18" max="18" width="13.28515625" customWidth="1"/>
    <col min="19" max="19" width="12.28515625" customWidth="1"/>
  </cols>
  <sheetData>
    <row r="1" spans="1:19" ht="18.75" x14ac:dyDescent="0.3">
      <c r="A1" s="1" t="s">
        <v>27</v>
      </c>
    </row>
    <row r="2" spans="1:19" x14ac:dyDescent="0.25">
      <c r="A2" s="3"/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2" t="s">
        <v>23</v>
      </c>
      <c r="L2" s="42"/>
      <c r="M2" s="42"/>
      <c r="N2" s="42"/>
      <c r="O2" s="42"/>
      <c r="P2" s="42"/>
      <c r="Q2" s="42"/>
      <c r="R2" s="42"/>
      <c r="S2" s="42"/>
    </row>
    <row r="3" spans="1:19" s="2" customFormat="1" ht="45" x14ac:dyDescent="0.25">
      <c r="A3" s="4"/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</row>
    <row r="4" spans="1:19" x14ac:dyDescent="0.25">
      <c r="A4" s="6" t="s">
        <v>9</v>
      </c>
      <c r="B4" s="27">
        <v>6493</v>
      </c>
      <c r="C4" s="27">
        <v>152</v>
      </c>
      <c r="D4" s="27">
        <v>286</v>
      </c>
      <c r="E4" s="27">
        <v>991</v>
      </c>
      <c r="F4" s="27">
        <v>340</v>
      </c>
      <c r="G4" s="27">
        <v>334</v>
      </c>
      <c r="H4" s="27">
        <v>2282</v>
      </c>
      <c r="I4" s="27">
        <v>280</v>
      </c>
      <c r="J4" s="27">
        <v>1828</v>
      </c>
      <c r="K4" s="25">
        <v>2041941</v>
      </c>
      <c r="L4" s="25">
        <v>154161</v>
      </c>
      <c r="M4" s="25">
        <v>180791</v>
      </c>
      <c r="N4" s="25">
        <v>222141</v>
      </c>
      <c r="O4" s="25">
        <v>172067</v>
      </c>
      <c r="P4" s="25">
        <v>235861</v>
      </c>
      <c r="Q4" s="25">
        <v>310853</v>
      </c>
      <c r="R4" s="25">
        <v>174076</v>
      </c>
      <c r="S4" s="25">
        <v>591991</v>
      </c>
    </row>
    <row r="5" spans="1:19" x14ac:dyDescent="0.25">
      <c r="A5" s="6" t="s">
        <v>10</v>
      </c>
      <c r="B5" s="27">
        <v>5820</v>
      </c>
      <c r="C5" s="27">
        <v>214</v>
      </c>
      <c r="D5" s="27">
        <v>321</v>
      </c>
      <c r="E5" s="27">
        <v>1070</v>
      </c>
      <c r="F5" s="27">
        <v>335</v>
      </c>
      <c r="G5" s="27">
        <v>269</v>
      </c>
      <c r="H5" s="27">
        <v>1788</v>
      </c>
      <c r="I5" s="27">
        <v>137</v>
      </c>
      <c r="J5" s="27">
        <v>1686</v>
      </c>
      <c r="K5" s="25">
        <v>2045177</v>
      </c>
      <c r="L5" s="25">
        <v>153929</v>
      </c>
      <c r="M5" s="25">
        <v>180422</v>
      </c>
      <c r="N5" s="25">
        <v>222221</v>
      </c>
      <c r="O5" s="25">
        <v>172238</v>
      </c>
      <c r="P5" s="25">
        <v>235141</v>
      </c>
      <c r="Q5" s="25">
        <v>312106</v>
      </c>
      <c r="R5" s="25">
        <v>174139</v>
      </c>
      <c r="S5" s="25">
        <v>594981</v>
      </c>
    </row>
    <row r="6" spans="1:19" x14ac:dyDescent="0.25">
      <c r="A6" s="6" t="s">
        <v>11</v>
      </c>
      <c r="B6" s="27">
        <v>5144</v>
      </c>
      <c r="C6" s="27">
        <v>175</v>
      </c>
      <c r="D6" s="27">
        <v>316</v>
      </c>
      <c r="E6" s="27">
        <v>865</v>
      </c>
      <c r="F6" s="27">
        <v>355</v>
      </c>
      <c r="G6" s="27">
        <v>167</v>
      </c>
      <c r="H6" s="27">
        <v>1064</v>
      </c>
      <c r="I6" s="27">
        <v>239</v>
      </c>
      <c r="J6" s="27">
        <v>1963</v>
      </c>
      <c r="K6" s="25">
        <v>2048619</v>
      </c>
      <c r="L6" s="25">
        <v>153872</v>
      </c>
      <c r="M6" s="25">
        <v>180100</v>
      </c>
      <c r="N6" s="25">
        <v>222064</v>
      </c>
      <c r="O6" s="25">
        <v>172485</v>
      </c>
      <c r="P6" s="25">
        <v>234659</v>
      </c>
      <c r="Q6" s="25">
        <v>313110</v>
      </c>
      <c r="R6" s="25">
        <v>174415</v>
      </c>
      <c r="S6" s="25">
        <v>597914</v>
      </c>
    </row>
    <row r="7" spans="1:19" x14ac:dyDescent="0.25">
      <c r="A7" s="6" t="s">
        <v>12</v>
      </c>
      <c r="B7" s="27">
        <v>4710</v>
      </c>
      <c r="C7" s="27">
        <v>179</v>
      </c>
      <c r="D7" s="27">
        <v>328</v>
      </c>
      <c r="E7" s="27">
        <v>791</v>
      </c>
      <c r="F7" s="27">
        <v>231</v>
      </c>
      <c r="G7" s="27">
        <v>331</v>
      </c>
      <c r="H7" s="27">
        <v>931</v>
      </c>
      <c r="I7" s="27">
        <v>172</v>
      </c>
      <c r="J7" s="27">
        <v>1747</v>
      </c>
      <c r="K7" s="25">
        <v>2052722</v>
      </c>
      <c r="L7" s="25">
        <v>153837</v>
      </c>
      <c r="M7" s="25">
        <v>179846</v>
      </c>
      <c r="N7" s="25">
        <v>221899</v>
      </c>
      <c r="O7" s="25">
        <v>172693</v>
      </c>
      <c r="P7" s="25">
        <v>234320</v>
      </c>
      <c r="Q7" s="25">
        <v>314194</v>
      </c>
      <c r="R7" s="25">
        <v>174876</v>
      </c>
      <c r="S7" s="25">
        <v>601057</v>
      </c>
    </row>
    <row r="8" spans="1:19" x14ac:dyDescent="0.25">
      <c r="A8" s="6" t="s">
        <v>13</v>
      </c>
      <c r="B8" s="27">
        <v>5152</v>
      </c>
      <c r="C8" s="27">
        <v>213</v>
      </c>
      <c r="D8" s="27">
        <v>291</v>
      </c>
      <c r="E8" s="27">
        <v>742</v>
      </c>
      <c r="F8" s="27">
        <v>368</v>
      </c>
      <c r="G8" s="27">
        <v>362</v>
      </c>
      <c r="H8" s="27">
        <v>960</v>
      </c>
      <c r="I8" s="27">
        <v>154</v>
      </c>
      <c r="J8" s="27">
        <v>2062</v>
      </c>
      <c r="K8" s="25">
        <v>2057284</v>
      </c>
      <c r="L8" s="25">
        <v>153880</v>
      </c>
      <c r="M8" s="25">
        <v>179695</v>
      </c>
      <c r="N8" s="25">
        <v>221811</v>
      </c>
      <c r="O8" s="25">
        <v>173024</v>
      </c>
      <c r="P8" s="25">
        <v>233952</v>
      </c>
      <c r="Q8" s="25">
        <v>315413</v>
      </c>
      <c r="R8" s="25">
        <v>175211</v>
      </c>
      <c r="S8" s="25">
        <v>604298</v>
      </c>
    </row>
    <row r="9" spans="1:19" x14ac:dyDescent="0.25">
      <c r="A9" s="6" t="s">
        <v>14</v>
      </c>
      <c r="B9" s="27">
        <v>5254</v>
      </c>
      <c r="C9" s="27">
        <v>225</v>
      </c>
      <c r="D9" s="27">
        <v>320</v>
      </c>
      <c r="E9" s="27">
        <v>999</v>
      </c>
      <c r="F9" s="27">
        <v>422</v>
      </c>
      <c r="G9" s="27">
        <v>208</v>
      </c>
      <c r="H9" s="27">
        <v>1325</v>
      </c>
      <c r="I9" s="27">
        <v>122</v>
      </c>
      <c r="J9" s="27">
        <v>1633</v>
      </c>
      <c r="K9" s="25">
        <v>2059794</v>
      </c>
      <c r="L9" s="25">
        <v>153764</v>
      </c>
      <c r="M9" s="25">
        <v>179080</v>
      </c>
      <c r="N9" s="25">
        <v>221219</v>
      </c>
      <c r="O9" s="25">
        <v>173083</v>
      </c>
      <c r="P9" s="25">
        <v>233306</v>
      </c>
      <c r="Q9" s="25">
        <v>316517</v>
      </c>
      <c r="R9" s="25">
        <v>175323</v>
      </c>
      <c r="S9" s="25">
        <v>607502</v>
      </c>
    </row>
    <row r="10" spans="1:19" x14ac:dyDescent="0.25">
      <c r="A10" s="6" t="s">
        <v>15</v>
      </c>
      <c r="B10" s="27">
        <v>6433</v>
      </c>
      <c r="C10" s="27">
        <v>254</v>
      </c>
      <c r="D10" s="27">
        <v>651</v>
      </c>
      <c r="E10" s="27">
        <v>1112</v>
      </c>
      <c r="F10" s="27">
        <v>387</v>
      </c>
      <c r="G10" s="27">
        <v>415</v>
      </c>
      <c r="H10" s="27">
        <v>941</v>
      </c>
      <c r="I10" s="27">
        <v>442</v>
      </c>
      <c r="J10" s="27">
        <v>2231</v>
      </c>
      <c r="K10" s="25">
        <v>2062294</v>
      </c>
      <c r="L10" s="25">
        <v>153554</v>
      </c>
      <c r="M10" s="25">
        <v>178551</v>
      </c>
      <c r="N10" s="25">
        <v>220455</v>
      </c>
      <c r="O10" s="25">
        <v>173291</v>
      </c>
      <c r="P10" s="25">
        <v>232618</v>
      </c>
      <c r="Q10" s="25">
        <v>317490</v>
      </c>
      <c r="R10" s="25">
        <v>175560</v>
      </c>
      <c r="S10" s="25">
        <v>610775</v>
      </c>
    </row>
    <row r="11" spans="1:19" x14ac:dyDescent="0.25">
      <c r="A11" s="6" t="s">
        <v>16</v>
      </c>
      <c r="B11" s="27">
        <v>6528</v>
      </c>
      <c r="C11" s="27">
        <v>200</v>
      </c>
      <c r="D11" s="27">
        <v>390</v>
      </c>
      <c r="E11" s="27">
        <v>737</v>
      </c>
      <c r="F11" s="27">
        <v>377</v>
      </c>
      <c r="G11" s="27">
        <v>313</v>
      </c>
      <c r="H11" s="27">
        <v>1078</v>
      </c>
      <c r="I11" s="27">
        <v>363</v>
      </c>
      <c r="J11" s="27">
        <v>3070</v>
      </c>
      <c r="K11" s="25">
        <v>2065769</v>
      </c>
      <c r="L11" s="25">
        <v>153422</v>
      </c>
      <c r="M11" s="25">
        <v>177988</v>
      </c>
      <c r="N11" s="25">
        <v>220199</v>
      </c>
      <c r="O11" s="25">
        <v>173472</v>
      </c>
      <c r="P11" s="25">
        <v>232113</v>
      </c>
      <c r="Q11" s="25">
        <v>318458</v>
      </c>
      <c r="R11" s="25">
        <v>175863</v>
      </c>
      <c r="S11" s="25">
        <v>614254</v>
      </c>
    </row>
    <row r="12" spans="1:19" x14ac:dyDescent="0.25">
      <c r="A12" s="6" t="s">
        <v>17</v>
      </c>
      <c r="B12" s="27">
        <v>5356</v>
      </c>
      <c r="C12" s="27">
        <v>184</v>
      </c>
      <c r="D12" s="27">
        <v>244</v>
      </c>
      <c r="E12" s="27">
        <v>770</v>
      </c>
      <c r="F12" s="27">
        <v>349</v>
      </c>
      <c r="G12" s="27">
        <v>398</v>
      </c>
      <c r="H12" s="27">
        <v>909</v>
      </c>
      <c r="I12" s="27">
        <v>302</v>
      </c>
      <c r="J12" s="27">
        <v>2200</v>
      </c>
      <c r="K12" s="25">
        <v>2069172</v>
      </c>
      <c r="L12" s="25">
        <v>153272</v>
      </c>
      <c r="M12" s="25">
        <v>177411</v>
      </c>
      <c r="N12" s="25">
        <v>220065</v>
      </c>
      <c r="O12" s="25">
        <v>173572</v>
      </c>
      <c r="P12" s="25">
        <v>231500</v>
      </c>
      <c r="Q12" s="25">
        <v>319532</v>
      </c>
      <c r="R12" s="25">
        <v>176174</v>
      </c>
      <c r="S12" s="25">
        <v>617646</v>
      </c>
    </row>
    <row r="13" spans="1:19" x14ac:dyDescent="0.25">
      <c r="A13" s="6" t="s">
        <v>18</v>
      </c>
      <c r="B13" s="27">
        <v>5297</v>
      </c>
      <c r="C13" s="27">
        <v>113</v>
      </c>
      <c r="D13" s="27">
        <v>314</v>
      </c>
      <c r="E13" s="27">
        <v>500</v>
      </c>
      <c r="F13" s="27">
        <v>311</v>
      </c>
      <c r="G13" s="27">
        <v>438</v>
      </c>
      <c r="H13" s="27">
        <v>449</v>
      </c>
      <c r="I13" s="27">
        <v>332</v>
      </c>
      <c r="J13" s="27">
        <v>2840</v>
      </c>
      <c r="K13" s="25">
        <v>2071278</v>
      </c>
      <c r="L13" s="25">
        <v>152917</v>
      </c>
      <c r="M13" s="25">
        <v>176877</v>
      </c>
      <c r="N13" s="25">
        <v>219718</v>
      </c>
      <c r="O13" s="25">
        <v>173552</v>
      </c>
      <c r="P13" s="25">
        <v>230771</v>
      </c>
      <c r="Q13" s="25">
        <v>320299</v>
      </c>
      <c r="R13" s="25">
        <v>176231</v>
      </c>
      <c r="S13" s="25">
        <v>620913</v>
      </c>
    </row>
    <row r="14" spans="1:19" x14ac:dyDescent="0.25">
      <c r="A14" s="6" t="s">
        <v>19</v>
      </c>
      <c r="B14" s="27">
        <v>6192</v>
      </c>
      <c r="C14" s="27">
        <v>117</v>
      </c>
      <c r="D14" s="27">
        <v>438</v>
      </c>
      <c r="E14" s="27">
        <v>545</v>
      </c>
      <c r="F14" s="27">
        <v>810</v>
      </c>
      <c r="G14" s="27">
        <v>340</v>
      </c>
      <c r="H14" s="27">
        <v>716</v>
      </c>
      <c r="I14" s="27">
        <v>274</v>
      </c>
      <c r="J14" s="27">
        <v>2952</v>
      </c>
      <c r="K14" s="25">
        <v>2073702</v>
      </c>
      <c r="L14" s="25">
        <v>152571</v>
      </c>
      <c r="M14" s="25">
        <v>176262</v>
      </c>
      <c r="N14" s="25">
        <v>219740</v>
      </c>
      <c r="O14" s="25">
        <v>173545</v>
      </c>
      <c r="P14" s="25">
        <v>230004</v>
      </c>
      <c r="Q14" s="25">
        <v>320826</v>
      </c>
      <c r="R14" s="25">
        <v>176169</v>
      </c>
      <c r="S14" s="25">
        <v>624585</v>
      </c>
    </row>
    <row r="15" spans="1:19" x14ac:dyDescent="0.25">
      <c r="A15" s="6" t="s">
        <v>20</v>
      </c>
      <c r="B15" s="27">
        <v>5622</v>
      </c>
      <c r="C15" s="27">
        <v>210</v>
      </c>
      <c r="D15" s="27">
        <v>226</v>
      </c>
      <c r="E15" s="27">
        <v>545</v>
      </c>
      <c r="F15" s="27">
        <v>465</v>
      </c>
      <c r="G15" s="27">
        <v>278</v>
      </c>
      <c r="H15" s="27">
        <v>860</v>
      </c>
      <c r="I15" s="27">
        <v>146</v>
      </c>
      <c r="J15" s="27">
        <v>2892</v>
      </c>
      <c r="K15" s="25">
        <v>2075301</v>
      </c>
      <c r="L15" s="25">
        <v>152249</v>
      </c>
      <c r="M15" s="25">
        <v>175616</v>
      </c>
      <c r="N15" s="25">
        <v>219663</v>
      </c>
      <c r="O15" s="25">
        <v>173405</v>
      </c>
      <c r="P15" s="25">
        <v>228977</v>
      </c>
      <c r="Q15" s="25">
        <v>321573</v>
      </c>
      <c r="R15" s="25">
        <v>176260</v>
      </c>
      <c r="S15" s="25">
        <v>627558</v>
      </c>
    </row>
    <row r="16" spans="1:19" x14ac:dyDescent="0.25">
      <c r="A16" s="6" t="s">
        <v>21</v>
      </c>
      <c r="B16" s="27">
        <v>5436</v>
      </c>
      <c r="C16" s="27">
        <v>146</v>
      </c>
      <c r="D16" s="27">
        <v>319</v>
      </c>
      <c r="E16" s="27">
        <v>788</v>
      </c>
      <c r="F16" s="27">
        <v>601</v>
      </c>
      <c r="G16" s="27">
        <v>306</v>
      </c>
      <c r="H16" s="27">
        <v>529</v>
      </c>
      <c r="I16" s="27">
        <v>78</v>
      </c>
      <c r="J16" s="27">
        <v>2669</v>
      </c>
      <c r="K16" s="25">
        <v>2077132</v>
      </c>
      <c r="L16" s="25">
        <v>152022</v>
      </c>
      <c r="M16" s="25">
        <v>174877</v>
      </c>
      <c r="N16" s="25">
        <v>219580</v>
      </c>
      <c r="O16" s="25">
        <v>173327</v>
      </c>
      <c r="P16" s="25">
        <v>227919</v>
      </c>
      <c r="Q16" s="25">
        <v>322338</v>
      </c>
      <c r="R16" s="25">
        <v>176196</v>
      </c>
      <c r="S16" s="25">
        <v>630873</v>
      </c>
    </row>
    <row r="17" spans="1:20" x14ac:dyDescent="0.25">
      <c r="A17" s="6" t="s">
        <v>22</v>
      </c>
      <c r="B17" s="27">
        <v>6069</v>
      </c>
      <c r="C17" s="27">
        <v>157</v>
      </c>
      <c r="D17" s="27">
        <v>134</v>
      </c>
      <c r="E17" s="27">
        <v>751</v>
      </c>
      <c r="F17" s="27">
        <v>443</v>
      </c>
      <c r="G17" s="27">
        <v>352</v>
      </c>
      <c r="H17" s="27">
        <v>522</v>
      </c>
      <c r="I17" s="27">
        <v>86</v>
      </c>
      <c r="J17" s="27">
        <v>3624</v>
      </c>
      <c r="K17" s="25">
        <v>2076255</v>
      </c>
      <c r="L17" s="25">
        <v>151492</v>
      </c>
      <c r="M17" s="25">
        <v>173804</v>
      </c>
      <c r="N17" s="25">
        <v>219180</v>
      </c>
      <c r="O17" s="25">
        <v>172824</v>
      </c>
      <c r="P17" s="25">
        <v>226837</v>
      </c>
      <c r="Q17" s="25">
        <v>322872</v>
      </c>
      <c r="R17" s="25">
        <v>175973</v>
      </c>
      <c r="S17" s="25">
        <v>633273</v>
      </c>
    </row>
    <row r="18" spans="1:20" x14ac:dyDescent="0.25">
      <c r="A18" s="21">
        <v>2020</v>
      </c>
      <c r="B18" s="27">
        <v>4077</v>
      </c>
      <c r="C18" s="27">
        <v>208</v>
      </c>
      <c r="D18" s="27">
        <v>216</v>
      </c>
      <c r="E18" s="27">
        <v>638</v>
      </c>
      <c r="F18" s="27">
        <v>599</v>
      </c>
      <c r="G18" s="27">
        <v>266</v>
      </c>
      <c r="H18" s="27">
        <v>509</v>
      </c>
      <c r="I18" s="27">
        <v>98</v>
      </c>
      <c r="J18" s="27">
        <v>1543</v>
      </c>
      <c r="K18" s="25">
        <v>2068808</v>
      </c>
      <c r="L18" s="25">
        <v>150319</v>
      </c>
      <c r="M18" s="25">
        <v>172277</v>
      </c>
      <c r="N18" s="25">
        <v>218114</v>
      </c>
      <c r="O18" s="25">
        <v>171840</v>
      </c>
      <c r="P18" s="25">
        <v>224670</v>
      </c>
      <c r="Q18" s="25">
        <v>322166</v>
      </c>
      <c r="R18" s="25">
        <v>175171</v>
      </c>
      <c r="S18" s="25">
        <v>634251</v>
      </c>
    </row>
    <row r="19" spans="1:20" x14ac:dyDescent="0.25">
      <c r="A19" s="21">
        <v>2021</v>
      </c>
      <c r="B19" s="27">
        <v>5959</v>
      </c>
      <c r="C19" s="27">
        <v>275</v>
      </c>
      <c r="D19" s="27">
        <v>230</v>
      </c>
      <c r="E19" s="27">
        <v>545</v>
      </c>
      <c r="F19" s="27">
        <v>464</v>
      </c>
      <c r="G19" s="27">
        <v>129</v>
      </c>
      <c r="H19" s="27">
        <v>691</v>
      </c>
      <c r="I19" s="27">
        <v>178</v>
      </c>
      <c r="J19" s="27">
        <v>3447</v>
      </c>
      <c r="K19" s="25">
        <v>1836247</v>
      </c>
      <c r="L19" s="25">
        <v>138722</v>
      </c>
      <c r="M19" s="25">
        <v>150234</v>
      </c>
      <c r="N19" s="25">
        <v>177398</v>
      </c>
      <c r="O19" s="25">
        <v>148387</v>
      </c>
      <c r="P19" s="25">
        <v>210431</v>
      </c>
      <c r="Q19" s="25">
        <v>251552</v>
      </c>
      <c r="R19" s="25">
        <v>152982</v>
      </c>
      <c r="S19" s="25">
        <v>607007</v>
      </c>
      <c r="T19" t="s">
        <v>32</v>
      </c>
    </row>
    <row r="20" spans="1:20" x14ac:dyDescent="0.25">
      <c r="A20" s="21">
        <v>2022</v>
      </c>
      <c r="B20" s="27">
        <v>6301</v>
      </c>
      <c r="C20" s="27">
        <v>451</v>
      </c>
      <c r="D20" s="27">
        <v>297</v>
      </c>
      <c r="E20" s="27">
        <v>764</v>
      </c>
      <c r="F20" s="27">
        <v>609</v>
      </c>
      <c r="G20" s="27">
        <v>163</v>
      </c>
      <c r="H20" s="27">
        <v>1202</v>
      </c>
      <c r="I20" s="27">
        <v>250</v>
      </c>
      <c r="J20" s="27">
        <v>2565</v>
      </c>
      <c r="K20" s="25">
        <v>1826954</v>
      </c>
      <c r="L20" s="25">
        <v>137645</v>
      </c>
      <c r="M20" s="25">
        <v>148671</v>
      </c>
      <c r="N20" s="25">
        <v>176610</v>
      </c>
      <c r="O20" s="25">
        <v>147272</v>
      </c>
      <c r="P20" s="25">
        <v>208552</v>
      </c>
      <c r="Q20" s="25">
        <v>251922</v>
      </c>
      <c r="R20" s="25">
        <v>152405</v>
      </c>
      <c r="S20" s="25">
        <v>606877</v>
      </c>
    </row>
    <row r="21" spans="1:20" x14ac:dyDescent="0.25">
      <c r="A21" s="21">
        <v>2023</v>
      </c>
      <c r="B21" s="27">
        <v>5776</v>
      </c>
      <c r="C21" s="27">
        <v>247</v>
      </c>
      <c r="D21" s="27">
        <v>367</v>
      </c>
      <c r="E21" s="27">
        <v>784</v>
      </c>
      <c r="F21" s="27">
        <v>613</v>
      </c>
      <c r="G21" s="27">
        <v>293</v>
      </c>
      <c r="H21" s="27">
        <v>869</v>
      </c>
      <c r="I21" s="27">
        <v>116</v>
      </c>
      <c r="J21" s="27">
        <v>2487</v>
      </c>
      <c r="K21" s="25">
        <v>1834085</v>
      </c>
      <c r="L21" s="25">
        <v>136948</v>
      </c>
      <c r="M21" s="25">
        <v>147474</v>
      </c>
      <c r="N21" s="25">
        <v>176120</v>
      </c>
      <c r="O21" s="25">
        <v>146592</v>
      </c>
      <c r="P21" s="25">
        <v>207463</v>
      </c>
      <c r="Q21" s="25">
        <v>251993</v>
      </c>
      <c r="R21" s="25">
        <v>152177</v>
      </c>
      <c r="S21" s="25">
        <v>607480</v>
      </c>
    </row>
    <row r="22" spans="1:20" ht="18.75" x14ac:dyDescent="0.3">
      <c r="A22" s="1" t="s">
        <v>26</v>
      </c>
      <c r="B22" s="9"/>
      <c r="C22" s="9"/>
      <c r="D22" s="9"/>
      <c r="E22" s="9"/>
      <c r="F22" s="9"/>
      <c r="G22" s="9"/>
      <c r="H22" s="9"/>
      <c r="I22" s="9"/>
      <c r="J22" s="9"/>
    </row>
    <row r="23" spans="1:20" ht="16.5" thickBot="1" x14ac:dyDescent="0.3">
      <c r="K23" s="23"/>
    </row>
    <row r="24" spans="1:20" ht="15.75" x14ac:dyDescent="0.25">
      <c r="A24" s="7"/>
      <c r="B24" s="43" t="s">
        <v>25</v>
      </c>
      <c r="C24" s="44"/>
      <c r="D24" s="44"/>
      <c r="E24" s="44"/>
      <c r="F24" s="44"/>
      <c r="G24" s="44"/>
      <c r="H24" s="44"/>
      <c r="I24" s="44"/>
      <c r="J24" s="45"/>
      <c r="K24" s="23"/>
    </row>
    <row r="25" spans="1:20" ht="45.75" thickBot="1" x14ac:dyDescent="0.3">
      <c r="A25" s="31"/>
      <c r="B25" s="28" t="s">
        <v>0</v>
      </c>
      <c r="C25" s="29" t="s">
        <v>1</v>
      </c>
      <c r="D25" s="29" t="s">
        <v>2</v>
      </c>
      <c r="E25" s="29" t="s">
        <v>3</v>
      </c>
      <c r="F25" s="29" t="s">
        <v>4</v>
      </c>
      <c r="G25" s="29" t="s">
        <v>5</v>
      </c>
      <c r="H25" s="29" t="s">
        <v>6</v>
      </c>
      <c r="I25" s="29" t="s">
        <v>7</v>
      </c>
      <c r="J25" s="30" t="s">
        <v>8</v>
      </c>
      <c r="K25" s="23"/>
    </row>
    <row r="26" spans="1:20" ht="15.75" x14ac:dyDescent="0.25">
      <c r="A26" s="10" t="s">
        <v>9</v>
      </c>
      <c r="B26" s="14">
        <f>(B4/K4)*1000</f>
        <v>3.1798176342999134</v>
      </c>
      <c r="C26" s="15">
        <f t="shared" ref="C26:C40" si="0">(C4/L4)*1000</f>
        <v>0.98598218745337662</v>
      </c>
      <c r="D26" s="15">
        <f t="shared" ref="D26:D40" si="1">(D4/M4)*1000</f>
        <v>1.5819371539512477</v>
      </c>
      <c r="E26" s="15">
        <f t="shared" ref="E26:E40" si="2">(E4/N4)*1000</f>
        <v>4.4611305432135442</v>
      </c>
      <c r="F26" s="15">
        <f t="shared" ref="F26:F40" si="3">(F4/O4)*1000</f>
        <v>1.9759744750591342</v>
      </c>
      <c r="G26" s="15">
        <f t="shared" ref="G26:G40" si="4">(G4/P4)*1000</f>
        <v>1.4160882892890305</v>
      </c>
      <c r="H26" s="78">
        <f t="shared" ref="H26:H40" si="5">(H4/Q4)*1000</f>
        <v>7.3410904832830957</v>
      </c>
      <c r="I26" s="15">
        <f t="shared" ref="I26:I40" si="6">(I4/R4)*1000</f>
        <v>1.6084928422068523</v>
      </c>
      <c r="J26" s="16">
        <f t="shared" ref="J26:J40" si="7">(J4/S4)*1000</f>
        <v>3.0878847820321593</v>
      </c>
      <c r="K26" s="23"/>
    </row>
    <row r="27" spans="1:20" ht="15.75" x14ac:dyDescent="0.25">
      <c r="A27" s="8" t="s">
        <v>10</v>
      </c>
      <c r="B27" s="17">
        <f t="shared" ref="B27:B40" si="8">(B5/K5)*1000</f>
        <v>2.8457194658457436</v>
      </c>
      <c r="C27" s="18">
        <f t="shared" si="0"/>
        <v>1.3902513496482143</v>
      </c>
      <c r="D27" s="18">
        <f t="shared" si="1"/>
        <v>1.7791621864295928</v>
      </c>
      <c r="E27" s="18">
        <f t="shared" si="2"/>
        <v>4.8150264826456546</v>
      </c>
      <c r="F27" s="18">
        <f t="shared" si="3"/>
        <v>1.9449831047736272</v>
      </c>
      <c r="G27" s="18">
        <f t="shared" si="4"/>
        <v>1.1439944543911951</v>
      </c>
      <c r="H27" s="79">
        <f t="shared" si="5"/>
        <v>5.7288228999122097</v>
      </c>
      <c r="I27" s="18">
        <f t="shared" si="6"/>
        <v>0.78672784384887928</v>
      </c>
      <c r="J27" s="19">
        <f t="shared" si="7"/>
        <v>2.8337039334029153</v>
      </c>
      <c r="K27" s="23"/>
    </row>
    <row r="28" spans="1:20" ht="15.75" x14ac:dyDescent="0.25">
      <c r="A28" s="8" t="s">
        <v>11</v>
      </c>
      <c r="B28" s="17">
        <f t="shared" si="8"/>
        <v>2.5109598222021763</v>
      </c>
      <c r="C28" s="18">
        <f t="shared" si="0"/>
        <v>1.1373089320994072</v>
      </c>
      <c r="D28" s="18">
        <f t="shared" si="1"/>
        <v>1.7545807884508606</v>
      </c>
      <c r="E28" s="18">
        <f t="shared" si="2"/>
        <v>3.895273434685496</v>
      </c>
      <c r="F28" s="18">
        <f t="shared" si="3"/>
        <v>2.0581499840565844</v>
      </c>
      <c r="G28" s="18">
        <f t="shared" si="4"/>
        <v>0.71167097788706168</v>
      </c>
      <c r="H28" s="18">
        <f t="shared" si="5"/>
        <v>3.3981667784484686</v>
      </c>
      <c r="I28" s="18">
        <f t="shared" si="6"/>
        <v>1.3702949860963791</v>
      </c>
      <c r="J28" s="19">
        <f t="shared" si="7"/>
        <v>3.283080844402372</v>
      </c>
      <c r="K28" s="23"/>
    </row>
    <row r="29" spans="1:20" ht="15.75" x14ac:dyDescent="0.25">
      <c r="A29" s="8" t="s">
        <v>12</v>
      </c>
      <c r="B29" s="17">
        <f t="shared" si="8"/>
        <v>2.2945143083184183</v>
      </c>
      <c r="C29" s="18">
        <f t="shared" si="0"/>
        <v>1.1635692323693261</v>
      </c>
      <c r="D29" s="18">
        <f t="shared" si="1"/>
        <v>1.8237825695317105</v>
      </c>
      <c r="E29" s="18">
        <f t="shared" si="2"/>
        <v>3.5646848340911856</v>
      </c>
      <c r="F29" s="18">
        <f t="shared" si="3"/>
        <v>1.33763383576636</v>
      </c>
      <c r="G29" s="18">
        <f t="shared" si="4"/>
        <v>1.4125981563673609</v>
      </c>
      <c r="H29" s="18">
        <f t="shared" si="5"/>
        <v>2.9631374246484654</v>
      </c>
      <c r="I29" s="18">
        <f t="shared" si="6"/>
        <v>0.98355406116333866</v>
      </c>
      <c r="J29" s="19">
        <f t="shared" si="7"/>
        <v>2.9065463009331891</v>
      </c>
      <c r="K29" s="23"/>
    </row>
    <row r="30" spans="1:20" ht="15.75" x14ac:dyDescent="0.25">
      <c r="A30" s="8" t="s">
        <v>13</v>
      </c>
      <c r="B30" s="17">
        <f t="shared" si="8"/>
        <v>2.5042726235172199</v>
      </c>
      <c r="C30" s="18">
        <f t="shared" si="0"/>
        <v>1.3841954769950611</v>
      </c>
      <c r="D30" s="18">
        <f t="shared" si="1"/>
        <v>1.6194106680764628</v>
      </c>
      <c r="E30" s="18">
        <f t="shared" si="2"/>
        <v>3.3451902746031532</v>
      </c>
      <c r="F30" s="18">
        <f t="shared" si="3"/>
        <v>2.1268725725910858</v>
      </c>
      <c r="G30" s="18">
        <f t="shared" si="4"/>
        <v>1.5473259472028451</v>
      </c>
      <c r="H30" s="18">
        <f t="shared" si="5"/>
        <v>3.0436285124582692</v>
      </c>
      <c r="I30" s="18">
        <f t="shared" si="6"/>
        <v>0.87894024918526803</v>
      </c>
      <c r="J30" s="19">
        <f t="shared" si="7"/>
        <v>3.4122237703914293</v>
      </c>
      <c r="K30" s="23"/>
    </row>
    <row r="31" spans="1:20" ht="15.75" x14ac:dyDescent="0.25">
      <c r="A31" s="8" t="s">
        <v>14</v>
      </c>
      <c r="B31" s="17">
        <f t="shared" si="8"/>
        <v>2.5507405109442982</v>
      </c>
      <c r="C31" s="18">
        <f t="shared" si="0"/>
        <v>1.4632813922634686</v>
      </c>
      <c r="D31" s="18">
        <f t="shared" si="1"/>
        <v>1.7869108778199687</v>
      </c>
      <c r="E31" s="18">
        <f t="shared" si="2"/>
        <v>4.5158869717338925</v>
      </c>
      <c r="F31" s="18">
        <f t="shared" si="3"/>
        <v>2.4381366165365748</v>
      </c>
      <c r="G31" s="18">
        <f t="shared" si="4"/>
        <v>0.89153300815238357</v>
      </c>
      <c r="H31" s="18">
        <f t="shared" si="5"/>
        <v>4.1861890514569513</v>
      </c>
      <c r="I31" s="18">
        <f t="shared" si="6"/>
        <v>0.69585850116641856</v>
      </c>
      <c r="J31" s="19">
        <f t="shared" si="7"/>
        <v>2.6880569940510486</v>
      </c>
      <c r="K31" s="23"/>
    </row>
    <row r="32" spans="1:20" ht="15.75" x14ac:dyDescent="0.25">
      <c r="A32" s="8" t="s">
        <v>15</v>
      </c>
      <c r="B32" s="17">
        <f t="shared" si="8"/>
        <v>3.1193418591141708</v>
      </c>
      <c r="C32" s="18">
        <f t="shared" si="0"/>
        <v>1.6541412141657006</v>
      </c>
      <c r="D32" s="18">
        <f t="shared" si="1"/>
        <v>3.6460171043567384</v>
      </c>
      <c r="E32" s="18">
        <f t="shared" si="2"/>
        <v>5.0441133111065746</v>
      </c>
      <c r="F32" s="18">
        <f t="shared" si="3"/>
        <v>2.2332377330617286</v>
      </c>
      <c r="G32" s="18">
        <f t="shared" si="4"/>
        <v>1.7840407879011941</v>
      </c>
      <c r="H32" s="18">
        <f t="shared" si="5"/>
        <v>2.963872877885918</v>
      </c>
      <c r="I32" s="18">
        <f t="shared" si="6"/>
        <v>2.5176577808156755</v>
      </c>
      <c r="J32" s="19">
        <f t="shared" si="7"/>
        <v>3.6527362776799968</v>
      </c>
      <c r="K32" s="23"/>
    </row>
    <row r="33" spans="1:11" ht="15.75" x14ac:dyDescent="0.25">
      <c r="A33" s="8" t="s">
        <v>16</v>
      </c>
      <c r="B33" s="17">
        <f t="shared" si="8"/>
        <v>3.1600822744459811</v>
      </c>
      <c r="C33" s="18">
        <f t="shared" si="0"/>
        <v>1.3035940086819362</v>
      </c>
      <c r="D33" s="18">
        <f t="shared" si="1"/>
        <v>2.1911589545362609</v>
      </c>
      <c r="E33" s="18">
        <f t="shared" si="2"/>
        <v>3.3469725112284801</v>
      </c>
      <c r="F33" s="18">
        <f t="shared" si="3"/>
        <v>2.1732613908872902</v>
      </c>
      <c r="G33" s="18">
        <f t="shared" si="4"/>
        <v>1.3484811277265814</v>
      </c>
      <c r="H33" s="18">
        <f t="shared" si="5"/>
        <v>3.3850617663867761</v>
      </c>
      <c r="I33" s="18">
        <f t="shared" si="6"/>
        <v>2.0641067194350144</v>
      </c>
      <c r="J33" s="19">
        <f t="shared" si="7"/>
        <v>4.9979324513963279</v>
      </c>
      <c r="K33" s="23"/>
    </row>
    <row r="34" spans="1:11" ht="15.75" x14ac:dyDescent="0.25">
      <c r="A34" s="8" t="s">
        <v>17</v>
      </c>
      <c r="B34" s="17">
        <f t="shared" si="8"/>
        <v>2.5884750035279809</v>
      </c>
      <c r="C34" s="18">
        <f t="shared" si="0"/>
        <v>1.2004801920768307</v>
      </c>
      <c r="D34" s="18">
        <f t="shared" si="1"/>
        <v>1.3753374931655873</v>
      </c>
      <c r="E34" s="18">
        <f t="shared" si="2"/>
        <v>3.4989662145275262</v>
      </c>
      <c r="F34" s="18">
        <f t="shared" si="3"/>
        <v>2.0106929689120365</v>
      </c>
      <c r="G34" s="18">
        <f t="shared" si="4"/>
        <v>1.7192224622030237</v>
      </c>
      <c r="H34" s="18">
        <f t="shared" si="5"/>
        <v>2.8447854987919832</v>
      </c>
      <c r="I34" s="18">
        <f t="shared" si="6"/>
        <v>1.7142143562614234</v>
      </c>
      <c r="J34" s="19">
        <f t="shared" si="7"/>
        <v>3.5619108680376783</v>
      </c>
      <c r="K34" s="23"/>
    </row>
    <row r="35" spans="1:11" ht="15.75" x14ac:dyDescent="0.25">
      <c r="A35" s="8" t="s">
        <v>18</v>
      </c>
      <c r="B35" s="17">
        <f t="shared" si="8"/>
        <v>2.5573583072866124</v>
      </c>
      <c r="C35" s="18">
        <f t="shared" si="0"/>
        <v>0.73896296683821938</v>
      </c>
      <c r="D35" s="18">
        <f t="shared" si="1"/>
        <v>1.775244944226779</v>
      </c>
      <c r="E35" s="18">
        <f t="shared" si="2"/>
        <v>2.2756442348828956</v>
      </c>
      <c r="F35" s="18">
        <f t="shared" si="3"/>
        <v>1.7919701299898589</v>
      </c>
      <c r="G35" s="18">
        <f t="shared" si="4"/>
        <v>1.8979854487782259</v>
      </c>
      <c r="H35" s="18">
        <f t="shared" si="5"/>
        <v>1.401815178942176</v>
      </c>
      <c r="I35" s="18">
        <f t="shared" si="6"/>
        <v>1.8838910293875653</v>
      </c>
      <c r="J35" s="19">
        <f t="shared" si="7"/>
        <v>4.5739097103781043</v>
      </c>
      <c r="K35" s="23"/>
    </row>
    <row r="36" spans="1:11" ht="15.75" x14ac:dyDescent="0.25">
      <c r="A36" s="8" t="s">
        <v>19</v>
      </c>
      <c r="B36" s="17">
        <f t="shared" si="8"/>
        <v>2.9859642320834912</v>
      </c>
      <c r="C36" s="18">
        <f t="shared" si="0"/>
        <v>0.76685608667440075</v>
      </c>
      <c r="D36" s="18">
        <f t="shared" si="1"/>
        <v>2.484937195765395</v>
      </c>
      <c r="E36" s="18">
        <f t="shared" si="2"/>
        <v>2.4802038773095476</v>
      </c>
      <c r="F36" s="18">
        <f t="shared" si="3"/>
        <v>4.6673773372900396</v>
      </c>
      <c r="G36" s="18">
        <f t="shared" si="4"/>
        <v>1.4782351611276325</v>
      </c>
      <c r="H36" s="18">
        <f t="shared" si="5"/>
        <v>2.2317393228728344</v>
      </c>
      <c r="I36" s="18">
        <f t="shared" si="6"/>
        <v>1.5553247166073487</v>
      </c>
      <c r="J36" s="19">
        <f t="shared" si="7"/>
        <v>4.726338288623646</v>
      </c>
      <c r="K36" s="23"/>
    </row>
    <row r="37" spans="1:11" ht="15.75" x14ac:dyDescent="0.25">
      <c r="A37" s="8" t="s">
        <v>20</v>
      </c>
      <c r="B37" s="17">
        <f t="shared" si="8"/>
        <v>2.7090046214982793</v>
      </c>
      <c r="C37" s="18">
        <f t="shared" si="0"/>
        <v>1.3793194043967447</v>
      </c>
      <c r="D37" s="18">
        <f t="shared" si="1"/>
        <v>1.2868986880466473</v>
      </c>
      <c r="E37" s="18">
        <f t="shared" si="2"/>
        <v>2.4810732804341193</v>
      </c>
      <c r="F37" s="18">
        <f t="shared" si="3"/>
        <v>2.6815835760214526</v>
      </c>
      <c r="G37" s="18">
        <f t="shared" si="4"/>
        <v>1.2140957388733364</v>
      </c>
      <c r="H37" s="18">
        <f t="shared" si="5"/>
        <v>2.6743538792124961</v>
      </c>
      <c r="I37" s="18">
        <f t="shared" si="6"/>
        <v>0.82832179734483147</v>
      </c>
      <c r="J37" s="19">
        <f t="shared" si="7"/>
        <v>4.6083389901809877</v>
      </c>
      <c r="K37" s="23"/>
    </row>
    <row r="38" spans="1:11" ht="15.75" x14ac:dyDescent="0.25">
      <c r="A38" s="8" t="s">
        <v>21</v>
      </c>
      <c r="B38" s="17">
        <f t="shared" si="8"/>
        <v>2.6170700754694454</v>
      </c>
      <c r="C38" s="18">
        <f t="shared" si="0"/>
        <v>0.96038731236268438</v>
      </c>
      <c r="D38" s="18">
        <f t="shared" si="1"/>
        <v>1.8241392521600897</v>
      </c>
      <c r="E38" s="18">
        <f t="shared" si="2"/>
        <v>3.588669277711996</v>
      </c>
      <c r="F38" s="18">
        <f t="shared" si="3"/>
        <v>3.4674343870256799</v>
      </c>
      <c r="G38" s="18">
        <f t="shared" si="4"/>
        <v>1.3425822331617812</v>
      </c>
      <c r="H38" s="18">
        <f t="shared" si="5"/>
        <v>1.6411344613418213</v>
      </c>
      <c r="I38" s="18">
        <f t="shared" si="6"/>
        <v>0.44268882380984814</v>
      </c>
      <c r="J38" s="19">
        <f t="shared" si="7"/>
        <v>4.230645470641476</v>
      </c>
      <c r="K38" s="23"/>
    </row>
    <row r="39" spans="1:11" ht="15.75" x14ac:dyDescent="0.25">
      <c r="A39" s="8" t="s">
        <v>22</v>
      </c>
      <c r="B39" s="17">
        <f t="shared" si="8"/>
        <v>2.923051359298352</v>
      </c>
      <c r="C39" s="18">
        <f t="shared" si="0"/>
        <v>1.0363583555567291</v>
      </c>
      <c r="D39" s="18">
        <f t="shared" si="1"/>
        <v>0.77098340659593567</v>
      </c>
      <c r="E39" s="18">
        <f t="shared" si="2"/>
        <v>3.4264075189342091</v>
      </c>
      <c r="F39" s="18">
        <f t="shared" si="3"/>
        <v>2.5633013933250011</v>
      </c>
      <c r="G39" s="18">
        <f t="shared" si="4"/>
        <v>1.5517750631510732</v>
      </c>
      <c r="H39" s="18">
        <f t="shared" si="5"/>
        <v>1.6167397606481826</v>
      </c>
      <c r="I39" s="18">
        <f t="shared" si="6"/>
        <v>0.48871133639819747</v>
      </c>
      <c r="J39" s="19">
        <f t="shared" si="7"/>
        <v>5.7226504209085185</v>
      </c>
      <c r="K39" s="23"/>
    </row>
    <row r="40" spans="1:11" ht="15.75" x14ac:dyDescent="0.25">
      <c r="A40" s="8" t="s">
        <v>31</v>
      </c>
      <c r="B40" s="17">
        <f t="shared" si="8"/>
        <v>1.9707000359627382</v>
      </c>
      <c r="C40" s="18">
        <f t="shared" si="0"/>
        <v>1.3837239470725589</v>
      </c>
      <c r="D40" s="18">
        <f t="shared" si="1"/>
        <v>1.2537947607631896</v>
      </c>
      <c r="E40" s="18">
        <f t="shared" si="2"/>
        <v>2.9250758777520014</v>
      </c>
      <c r="F40" s="18">
        <f t="shared" si="3"/>
        <v>3.485800744878957</v>
      </c>
      <c r="G40" s="18">
        <f t="shared" si="4"/>
        <v>1.183958694974852</v>
      </c>
      <c r="H40" s="18">
        <f t="shared" si="5"/>
        <v>1.579930843105728</v>
      </c>
      <c r="I40" s="18">
        <f t="shared" si="6"/>
        <v>0.55945333417061049</v>
      </c>
      <c r="J40" s="19">
        <f t="shared" si="7"/>
        <v>2.4327908036408297</v>
      </c>
      <c r="K40" s="23"/>
    </row>
    <row r="41" spans="1:11" ht="15.75" x14ac:dyDescent="0.25">
      <c r="A41" s="8" t="s">
        <v>33</v>
      </c>
      <c r="B41" s="17">
        <f t="shared" ref="B41" si="9">(B19/K19)*1000</f>
        <v>3.2452061187846732</v>
      </c>
      <c r="C41" s="18">
        <f t="shared" ref="C41" si="10">(C19/L19)*1000</f>
        <v>1.9823820302475452</v>
      </c>
      <c r="D41" s="18">
        <f t="shared" ref="D41" si="11">(D19/M19)*1000</f>
        <v>1.530945059041229</v>
      </c>
      <c r="E41" s="18">
        <f t="shared" ref="E41" si="12">(E19/N19)*1000</f>
        <v>3.0721879615328245</v>
      </c>
      <c r="F41" s="18">
        <f t="shared" ref="F41" si="13">(F19/O19)*1000</f>
        <v>3.1269585610599311</v>
      </c>
      <c r="G41" s="18">
        <f t="shared" ref="G41" si="14">(G19/P19)*1000</f>
        <v>0.61302754822245775</v>
      </c>
      <c r="H41" s="18">
        <f t="shared" ref="H41" si="15">(H19/Q19)*1000</f>
        <v>2.7469469533138278</v>
      </c>
      <c r="I41" s="18">
        <f t="shared" ref="I41" si="16">(I19/R19)*1000</f>
        <v>1.1635355793492046</v>
      </c>
      <c r="J41" s="19">
        <f t="shared" ref="J41" si="17">(J19/S19)*1000</f>
        <v>5.6786824534148703</v>
      </c>
      <c r="K41" s="23"/>
    </row>
    <row r="42" spans="1:11" ht="15.75" x14ac:dyDescent="0.25">
      <c r="A42" s="8" t="s">
        <v>34</v>
      </c>
      <c r="B42" s="17">
        <f t="shared" ref="B42:B43" si="18">(B20/K20)*1000</f>
        <v>3.4489100437121025</v>
      </c>
      <c r="C42" s="18">
        <f t="shared" ref="C42:C43" si="19">(C20/L20)*1000</f>
        <v>3.2765447346434668</v>
      </c>
      <c r="D42" s="18">
        <f t="shared" ref="D42:D43" si="20">(D20/M20)*1000</f>
        <v>1.9976996186209821</v>
      </c>
      <c r="E42" s="18">
        <f t="shared" ref="E42:E43" si="21">(E20/N20)*1000</f>
        <v>4.3259158598040877</v>
      </c>
      <c r="F42" s="18">
        <f t="shared" ref="F42:F43" si="22">(F20/O20)*1000</f>
        <v>4.13520560595361</v>
      </c>
      <c r="G42" s="18">
        <f t="shared" ref="G42:G43" si="23">(G20/P20)*1000</f>
        <v>0.7815796539951666</v>
      </c>
      <c r="H42" s="18">
        <f t="shared" ref="H42:H43" si="24">(H20/Q20)*1000</f>
        <v>4.7713181063980121</v>
      </c>
      <c r="I42" s="18">
        <f t="shared" ref="I42:I43" si="25">(I20/R20)*1000</f>
        <v>1.6403661297201535</v>
      </c>
      <c r="J42" s="19">
        <f t="shared" ref="J42:J43" si="26">(J20/S20)*1000</f>
        <v>4.2265566169091926</v>
      </c>
      <c r="K42" s="23"/>
    </row>
    <row r="43" spans="1:11" ht="16.5" thickBot="1" x14ac:dyDescent="0.3">
      <c r="A43" s="32" t="s">
        <v>35</v>
      </c>
      <c r="B43" s="17">
        <f t="shared" si="18"/>
        <v>3.1492542602987319</v>
      </c>
      <c r="C43" s="18">
        <f t="shared" si="19"/>
        <v>1.8036042877588574</v>
      </c>
      <c r="D43" s="18">
        <f t="shared" si="20"/>
        <v>2.488574257157194</v>
      </c>
      <c r="E43" s="18">
        <f t="shared" si="21"/>
        <v>4.4515103338632755</v>
      </c>
      <c r="F43" s="18">
        <f t="shared" si="22"/>
        <v>4.181674306919887</v>
      </c>
      <c r="G43" s="18">
        <f t="shared" si="23"/>
        <v>1.4123000245826967</v>
      </c>
      <c r="H43" s="18">
        <f t="shared" si="24"/>
        <v>3.448508490315207</v>
      </c>
      <c r="I43" s="18">
        <f t="shared" si="25"/>
        <v>0.76227025108919222</v>
      </c>
      <c r="J43" s="19">
        <f t="shared" si="26"/>
        <v>4.0939619411338644</v>
      </c>
      <c r="K43" s="23"/>
    </row>
    <row r="44" spans="1:11" ht="15.75" thickBot="1" x14ac:dyDescent="0.3">
      <c r="A44" s="9"/>
      <c r="B44" s="33">
        <f t="shared" ref="B44:J44" si="27">(B43-B26)/B26</f>
        <v>-9.611675107245728E-3</v>
      </c>
      <c r="C44" s="34">
        <f t="shared" si="27"/>
        <v>0.82924631977100804</v>
      </c>
      <c r="D44" s="34">
        <f t="shared" si="27"/>
        <v>0.57311828155841338</v>
      </c>
      <c r="E44" s="34">
        <f t="shared" si="27"/>
        <v>-2.1564509841352428E-3</v>
      </c>
      <c r="F44" s="34">
        <f t="shared" si="27"/>
        <v>1.1162592734376002</v>
      </c>
      <c r="G44" s="34">
        <f t="shared" si="27"/>
        <v>-2.6751613829359639E-3</v>
      </c>
      <c r="H44" s="34">
        <f t="shared" si="27"/>
        <v>-0.53024574507451661</v>
      </c>
      <c r="I44" s="34">
        <f t="shared" si="27"/>
        <v>-0.52609658489784927</v>
      </c>
      <c r="J44" s="35">
        <f t="shared" si="27"/>
        <v>0.3258143454561146</v>
      </c>
    </row>
    <row r="45" spans="1:11" x14ac:dyDescent="0.25">
      <c r="A45" s="9"/>
      <c r="B45" s="20">
        <f t="shared" ref="B45:I45" si="28">(B43-B42)/B42</f>
        <v>-8.6884198084461364E-2</v>
      </c>
      <c r="C45" s="20">
        <f t="shared" si="28"/>
        <v>-0.44954077120051456</v>
      </c>
      <c r="D45" s="20">
        <f t="shared" si="28"/>
        <v>0.24571994405999042</v>
      </c>
      <c r="E45" s="20">
        <f t="shared" si="28"/>
        <v>2.9033036732451799E-2</v>
      </c>
      <c r="F45" s="20">
        <f t="shared" si="28"/>
        <v>1.1237337485559183E-2</v>
      </c>
      <c r="G45" s="20">
        <f t="shared" si="28"/>
        <v>0.80698156274092381</v>
      </c>
      <c r="H45" s="20">
        <f t="shared" si="28"/>
        <v>-0.27724196680766428</v>
      </c>
      <c r="I45" s="20">
        <f t="shared" si="28"/>
        <v>-0.53530480953100668</v>
      </c>
      <c r="J45" s="20">
        <f>(J43-J42)/J42</f>
        <v>-3.1371796900781235E-2</v>
      </c>
    </row>
    <row r="47" spans="1:11" x14ac:dyDescent="0.25">
      <c r="B47" s="39">
        <f>MAX(C26:J43)</f>
        <v>7.3410904832830957</v>
      </c>
    </row>
    <row r="55" spans="19:19" x14ac:dyDescent="0.25">
      <c r="S55" s="24"/>
    </row>
    <row r="72" spans="1:13" ht="18.75" x14ac:dyDescent="0.3">
      <c r="A72" s="1" t="s">
        <v>28</v>
      </c>
    </row>
    <row r="73" spans="1:13" ht="18.75" x14ac:dyDescent="0.3">
      <c r="A73" s="1"/>
    </row>
    <row r="74" spans="1:13" ht="45" x14ac:dyDescent="0.25">
      <c r="B74" s="3"/>
      <c r="C74" s="4" t="s">
        <v>1</v>
      </c>
      <c r="D74" s="4" t="s">
        <v>2</v>
      </c>
      <c r="E74" s="4" t="s">
        <v>3</v>
      </c>
      <c r="F74" s="4" t="s">
        <v>4</v>
      </c>
      <c r="G74" s="4" t="s">
        <v>5</v>
      </c>
      <c r="H74" s="4" t="s">
        <v>6</v>
      </c>
      <c r="I74" s="4" t="s">
        <v>7</v>
      </c>
      <c r="J74" s="4" t="s">
        <v>8</v>
      </c>
      <c r="K74" s="4" t="s">
        <v>29</v>
      </c>
    </row>
    <row r="75" spans="1:13" x14ac:dyDescent="0.25">
      <c r="B75" s="12" t="s">
        <v>9</v>
      </c>
      <c r="C75" s="11">
        <f t="shared" ref="C75:J91" si="29">C4/$B4</f>
        <v>2.3409825966425383E-2</v>
      </c>
      <c r="D75" s="11">
        <f t="shared" ref="D75:J75" si="30">D4/$B$4</f>
        <v>4.4047435699984601E-2</v>
      </c>
      <c r="E75" s="11">
        <f t="shared" si="30"/>
        <v>0.152625904820576</v>
      </c>
      <c r="F75" s="11">
        <f t="shared" si="30"/>
        <v>5.2364084398583088E-2</v>
      </c>
      <c r="G75" s="11">
        <f t="shared" si="30"/>
        <v>5.1440012320961036E-2</v>
      </c>
      <c r="H75" s="11">
        <f t="shared" si="30"/>
        <v>0.35145541352225473</v>
      </c>
      <c r="I75" s="11">
        <f t="shared" si="30"/>
        <v>4.3123363622362541E-2</v>
      </c>
      <c r="J75" s="11">
        <f t="shared" si="30"/>
        <v>0.28153395964885258</v>
      </c>
      <c r="K75" s="13">
        <f>SUM(C75:J75)</f>
        <v>1</v>
      </c>
    </row>
    <row r="76" spans="1:13" x14ac:dyDescent="0.25">
      <c r="B76" s="12" t="s">
        <v>10</v>
      </c>
      <c r="C76" s="11">
        <f t="shared" si="29"/>
        <v>3.6769759450171823E-2</v>
      </c>
      <c r="D76" s="11">
        <f t="shared" ref="D76:J90" si="31">D5/$B5</f>
        <v>5.515463917525773E-2</v>
      </c>
      <c r="E76" s="11">
        <f t="shared" si="31"/>
        <v>0.18384879725085912</v>
      </c>
      <c r="F76" s="11">
        <f t="shared" si="31"/>
        <v>5.756013745704467E-2</v>
      </c>
      <c r="G76" s="11">
        <f t="shared" si="31"/>
        <v>4.6219931271477666E-2</v>
      </c>
      <c r="H76" s="11">
        <f t="shared" si="31"/>
        <v>0.30721649484536084</v>
      </c>
      <c r="I76" s="11">
        <f t="shared" si="31"/>
        <v>2.3539518900343642E-2</v>
      </c>
      <c r="J76" s="11">
        <f t="shared" si="31"/>
        <v>0.28969072164948456</v>
      </c>
      <c r="K76" s="13">
        <f>SUM(C76:J76)</f>
        <v>1</v>
      </c>
      <c r="M76" s="40">
        <f>MAX(C75:J92)</f>
        <v>0.59713297083539296</v>
      </c>
    </row>
    <row r="77" spans="1:13" x14ac:dyDescent="0.25">
      <c r="B77" s="12" t="s">
        <v>11</v>
      </c>
      <c r="C77" s="11">
        <f t="shared" si="29"/>
        <v>3.4020217729393468E-2</v>
      </c>
      <c r="D77" s="11">
        <f t="shared" si="31"/>
        <v>6.1430793157076204E-2</v>
      </c>
      <c r="E77" s="11">
        <f t="shared" si="31"/>
        <v>0.16815707620528772</v>
      </c>
      <c r="F77" s="11">
        <f t="shared" si="31"/>
        <v>6.9012441679626751E-2</v>
      </c>
      <c r="G77" s="11">
        <f t="shared" si="31"/>
        <v>3.246500777604977E-2</v>
      </c>
      <c r="H77" s="11">
        <f t="shared" si="31"/>
        <v>0.20684292379471228</v>
      </c>
      <c r="I77" s="11">
        <f t="shared" si="31"/>
        <v>4.6461897356143082E-2</v>
      </c>
      <c r="J77" s="11">
        <f t="shared" si="31"/>
        <v>0.38160964230171074</v>
      </c>
      <c r="K77" s="13">
        <f t="shared" ref="K77:K88" si="32">SUM(C77:J77)</f>
        <v>1</v>
      </c>
    </row>
    <row r="78" spans="1:13" x14ac:dyDescent="0.25">
      <c r="B78" s="12" t="s">
        <v>12</v>
      </c>
      <c r="C78" s="11">
        <f t="shared" si="29"/>
        <v>3.800424628450106E-2</v>
      </c>
      <c r="D78" s="11">
        <f t="shared" si="31"/>
        <v>6.9639065817409765E-2</v>
      </c>
      <c r="E78" s="11">
        <f t="shared" si="31"/>
        <v>0.16794055201698513</v>
      </c>
      <c r="F78" s="11">
        <f t="shared" si="31"/>
        <v>4.9044585987261149E-2</v>
      </c>
      <c r="G78" s="11">
        <f t="shared" si="31"/>
        <v>7.0276008492569E-2</v>
      </c>
      <c r="H78" s="11">
        <f t="shared" si="31"/>
        <v>0.19766454352441615</v>
      </c>
      <c r="I78" s="11">
        <f t="shared" si="31"/>
        <v>3.6518046709129511E-2</v>
      </c>
      <c r="J78" s="11">
        <f t="shared" si="31"/>
        <v>0.37091295116772821</v>
      </c>
      <c r="K78" s="13">
        <f t="shared" si="32"/>
        <v>1</v>
      </c>
    </row>
    <row r="79" spans="1:13" x14ac:dyDescent="0.25">
      <c r="B79" s="12" t="s">
        <v>13</v>
      </c>
      <c r="C79" s="11">
        <f t="shared" si="29"/>
        <v>4.1343167701863352E-2</v>
      </c>
      <c r="D79" s="11">
        <f t="shared" si="31"/>
        <v>5.6482919254658384E-2</v>
      </c>
      <c r="E79" s="11">
        <f t="shared" si="31"/>
        <v>0.14402173913043478</v>
      </c>
      <c r="F79" s="11">
        <f t="shared" si="31"/>
        <v>7.1428571428571425E-2</v>
      </c>
      <c r="G79" s="11">
        <f t="shared" si="31"/>
        <v>7.0263975155279504E-2</v>
      </c>
      <c r="H79" s="11">
        <f t="shared" si="31"/>
        <v>0.18633540372670807</v>
      </c>
      <c r="I79" s="11">
        <f t="shared" si="31"/>
        <v>2.9891304347826088E-2</v>
      </c>
      <c r="J79" s="11">
        <f t="shared" si="31"/>
        <v>0.40023291925465837</v>
      </c>
      <c r="K79" s="13">
        <f t="shared" si="32"/>
        <v>1</v>
      </c>
    </row>
    <row r="80" spans="1:13" x14ac:dyDescent="0.25">
      <c r="B80" s="12" t="s">
        <v>14</v>
      </c>
      <c r="C80" s="11">
        <f t="shared" si="29"/>
        <v>4.2824514655500572E-2</v>
      </c>
      <c r="D80" s="11">
        <f t="shared" si="31"/>
        <v>6.0905976398934143E-2</v>
      </c>
      <c r="E80" s="11">
        <f t="shared" si="31"/>
        <v>0.19014084507042253</v>
      </c>
      <c r="F80" s="11">
        <f t="shared" si="31"/>
        <v>8.0319756376094398E-2</v>
      </c>
      <c r="G80" s="11">
        <f t="shared" si="31"/>
        <v>3.9588884659307197E-2</v>
      </c>
      <c r="H80" s="11">
        <f t="shared" si="31"/>
        <v>0.25218880852683667</v>
      </c>
      <c r="I80" s="11">
        <f t="shared" si="31"/>
        <v>2.3220403502093642E-2</v>
      </c>
      <c r="J80" s="11">
        <f t="shared" si="31"/>
        <v>0.3108108108108108</v>
      </c>
      <c r="K80" s="13">
        <f t="shared" si="32"/>
        <v>1</v>
      </c>
    </row>
    <row r="81" spans="2:11" x14ac:dyDescent="0.25">
      <c r="B81" s="12" t="s">
        <v>15</v>
      </c>
      <c r="C81" s="11">
        <f t="shared" si="29"/>
        <v>3.9483911083475827E-2</v>
      </c>
      <c r="D81" s="11">
        <f t="shared" si="31"/>
        <v>0.10119695321001088</v>
      </c>
      <c r="E81" s="11">
        <f t="shared" si="31"/>
        <v>0.17285869734183118</v>
      </c>
      <c r="F81" s="11">
        <f t="shared" si="31"/>
        <v>6.0158557438209234E-2</v>
      </c>
      <c r="G81" s="11">
        <f t="shared" si="31"/>
        <v>6.4511114565521527E-2</v>
      </c>
      <c r="H81" s="11">
        <f t="shared" si="31"/>
        <v>0.14627700917145967</v>
      </c>
      <c r="I81" s="11">
        <f t="shared" si="31"/>
        <v>6.8708223224001247E-2</v>
      </c>
      <c r="J81" s="11">
        <f t="shared" si="31"/>
        <v>0.34680553396549046</v>
      </c>
      <c r="K81" s="13">
        <f t="shared" si="32"/>
        <v>1</v>
      </c>
    </row>
    <row r="82" spans="2:11" x14ac:dyDescent="0.25">
      <c r="B82" s="12" t="s">
        <v>16</v>
      </c>
      <c r="C82" s="11">
        <f t="shared" si="29"/>
        <v>3.0637254901960783E-2</v>
      </c>
      <c r="D82" s="11">
        <f t="shared" si="31"/>
        <v>5.9742647058823532E-2</v>
      </c>
      <c r="E82" s="11">
        <f t="shared" si="31"/>
        <v>0.11289828431372549</v>
      </c>
      <c r="F82" s="11">
        <f t="shared" si="31"/>
        <v>5.7751225490196081E-2</v>
      </c>
      <c r="G82" s="11">
        <f t="shared" si="31"/>
        <v>4.7947303921568631E-2</v>
      </c>
      <c r="H82" s="11">
        <f t="shared" si="31"/>
        <v>0.16513480392156862</v>
      </c>
      <c r="I82" s="11">
        <f t="shared" si="31"/>
        <v>5.560661764705882E-2</v>
      </c>
      <c r="J82" s="11">
        <f t="shared" si="31"/>
        <v>0.47028186274509803</v>
      </c>
      <c r="K82" s="13">
        <f t="shared" si="32"/>
        <v>1</v>
      </c>
    </row>
    <row r="83" spans="2:11" x14ac:dyDescent="0.25">
      <c r="B83" s="12" t="s">
        <v>17</v>
      </c>
      <c r="C83" s="11">
        <f t="shared" si="29"/>
        <v>3.4353995519044063E-2</v>
      </c>
      <c r="D83" s="11">
        <f t="shared" si="31"/>
        <v>4.5556385362210607E-2</v>
      </c>
      <c r="E83" s="11">
        <f t="shared" si="31"/>
        <v>0.14376400298730396</v>
      </c>
      <c r="F83" s="11">
        <f t="shared" si="31"/>
        <v>6.5160567587752058E-2</v>
      </c>
      <c r="G83" s="11">
        <f t="shared" si="31"/>
        <v>7.4309185959671398E-2</v>
      </c>
      <c r="H83" s="11">
        <f t="shared" si="31"/>
        <v>0.16971620612397312</v>
      </c>
      <c r="I83" s="11">
        <f t="shared" si="31"/>
        <v>5.6385362210604931E-2</v>
      </c>
      <c r="J83" s="11">
        <f t="shared" si="31"/>
        <v>0.41075429424943988</v>
      </c>
      <c r="K83" s="13">
        <f t="shared" si="32"/>
        <v>1</v>
      </c>
    </row>
    <row r="84" spans="2:11" x14ac:dyDescent="0.25">
      <c r="B84" s="12" t="s">
        <v>18</v>
      </c>
      <c r="C84" s="11">
        <f t="shared" si="29"/>
        <v>2.1332829903719087E-2</v>
      </c>
      <c r="D84" s="11">
        <f t="shared" si="31"/>
        <v>5.9278837077591087E-2</v>
      </c>
      <c r="E84" s="11">
        <f t="shared" si="31"/>
        <v>9.4393052671323391E-2</v>
      </c>
      <c r="F84" s="11">
        <f t="shared" si="31"/>
        <v>5.8712478761563151E-2</v>
      </c>
      <c r="G84" s="11">
        <f t="shared" si="31"/>
        <v>8.2688314140079294E-2</v>
      </c>
      <c r="H84" s="11">
        <f t="shared" si="31"/>
        <v>8.4764961298848404E-2</v>
      </c>
      <c r="I84" s="11">
        <f t="shared" si="31"/>
        <v>6.267698697375873E-2</v>
      </c>
      <c r="J84" s="11">
        <f t="shared" si="31"/>
        <v>0.53615253917311689</v>
      </c>
      <c r="K84" s="13">
        <f t="shared" si="32"/>
        <v>1</v>
      </c>
    </row>
    <row r="85" spans="2:11" x14ac:dyDescent="0.25">
      <c r="B85" s="12" t="s">
        <v>19</v>
      </c>
      <c r="C85" s="11">
        <f t="shared" si="29"/>
        <v>1.8895348837209301E-2</v>
      </c>
      <c r="D85" s="11">
        <f t="shared" si="31"/>
        <v>7.0736434108527133E-2</v>
      </c>
      <c r="E85" s="11">
        <f t="shared" si="31"/>
        <v>8.8016795865633074E-2</v>
      </c>
      <c r="F85" s="11">
        <f t="shared" si="31"/>
        <v>0.1308139534883721</v>
      </c>
      <c r="G85" s="11">
        <f t="shared" si="31"/>
        <v>5.490956072351421E-2</v>
      </c>
      <c r="H85" s="11">
        <f t="shared" si="31"/>
        <v>0.11563307493540052</v>
      </c>
      <c r="I85" s="11">
        <f t="shared" si="31"/>
        <v>4.4250645994832041E-2</v>
      </c>
      <c r="J85" s="11">
        <f t="shared" si="31"/>
        <v>0.47674418604651164</v>
      </c>
      <c r="K85" s="13">
        <f t="shared" si="32"/>
        <v>1</v>
      </c>
    </row>
    <row r="86" spans="2:11" x14ac:dyDescent="0.25">
      <c r="B86" s="12" t="s">
        <v>20</v>
      </c>
      <c r="C86" s="11">
        <f t="shared" si="29"/>
        <v>3.7353255069370331E-2</v>
      </c>
      <c r="D86" s="11">
        <f t="shared" si="31"/>
        <v>4.0199217360369972E-2</v>
      </c>
      <c r="E86" s="11">
        <f t="shared" si="31"/>
        <v>9.6940590537175381E-2</v>
      </c>
      <c r="F86" s="11">
        <f t="shared" si="31"/>
        <v>8.2710779082177166E-2</v>
      </c>
      <c r="G86" s="11">
        <f t="shared" si="31"/>
        <v>4.9448594806118816E-2</v>
      </c>
      <c r="H86" s="11">
        <f t="shared" si="31"/>
        <v>0.15297047314123088</v>
      </c>
      <c r="I86" s="11">
        <f t="shared" si="31"/>
        <v>2.5969405905371754E-2</v>
      </c>
      <c r="J86" s="11">
        <f t="shared" si="31"/>
        <v>0.51440768409818571</v>
      </c>
      <c r="K86" s="13">
        <f t="shared" si="32"/>
        <v>1</v>
      </c>
    </row>
    <row r="87" spans="2:11" x14ac:dyDescent="0.25">
      <c r="B87" s="12" t="s">
        <v>21</v>
      </c>
      <c r="C87" s="11">
        <f t="shared" si="29"/>
        <v>2.6857983811626195E-2</v>
      </c>
      <c r="D87" s="11">
        <f t="shared" si="31"/>
        <v>5.8682855040470931E-2</v>
      </c>
      <c r="E87" s="11">
        <f t="shared" si="31"/>
        <v>0.14495952906548934</v>
      </c>
      <c r="F87" s="11">
        <f t="shared" si="31"/>
        <v>0.11055923473142017</v>
      </c>
      <c r="G87" s="11">
        <f t="shared" si="31"/>
        <v>5.6291390728476824E-2</v>
      </c>
      <c r="H87" s="11">
        <f t="shared" si="31"/>
        <v>9.7314201618837387E-2</v>
      </c>
      <c r="I87" s="11">
        <f t="shared" si="31"/>
        <v>1.434878587196468E-2</v>
      </c>
      <c r="J87" s="11">
        <f t="shared" si="31"/>
        <v>0.49098601913171447</v>
      </c>
      <c r="K87" s="13">
        <f t="shared" si="32"/>
        <v>1</v>
      </c>
    </row>
    <row r="88" spans="2:11" x14ac:dyDescent="0.25">
      <c r="B88" s="12" t="s">
        <v>22</v>
      </c>
      <c r="C88" s="11">
        <f t="shared" si="29"/>
        <v>2.5869171197890922E-2</v>
      </c>
      <c r="D88" s="11">
        <f t="shared" si="31"/>
        <v>2.2079420003295436E-2</v>
      </c>
      <c r="E88" s="11">
        <f t="shared" si="31"/>
        <v>0.12374361509309606</v>
      </c>
      <c r="F88" s="11">
        <f t="shared" si="31"/>
        <v>7.299390344373044E-2</v>
      </c>
      <c r="G88" s="11">
        <f t="shared" si="31"/>
        <v>5.7999670456417858E-2</v>
      </c>
      <c r="H88" s="11">
        <f t="shared" si="31"/>
        <v>8.601087493821058E-2</v>
      </c>
      <c r="I88" s="11">
        <f t="shared" si="31"/>
        <v>1.4170374031965728E-2</v>
      </c>
      <c r="J88" s="11">
        <f t="shared" si="31"/>
        <v>0.59713297083539296</v>
      </c>
      <c r="K88" s="13">
        <f t="shared" si="32"/>
        <v>1</v>
      </c>
    </row>
    <row r="89" spans="2:11" x14ac:dyDescent="0.25">
      <c r="B89" s="22">
        <v>2020</v>
      </c>
      <c r="C89" s="11">
        <f t="shared" si="29"/>
        <v>5.1017905322541086E-2</v>
      </c>
      <c r="D89" s="11">
        <f t="shared" si="31"/>
        <v>5.2980132450331126E-2</v>
      </c>
      <c r="E89" s="11">
        <f t="shared" si="31"/>
        <v>0.15648761344125584</v>
      </c>
      <c r="F89" s="11">
        <f t="shared" si="31"/>
        <v>0.14692175619327938</v>
      </c>
      <c r="G89" s="11">
        <f t="shared" si="31"/>
        <v>6.5244051999018893E-2</v>
      </c>
      <c r="H89" s="11">
        <f t="shared" si="31"/>
        <v>0.12484670100564141</v>
      </c>
      <c r="I89" s="11">
        <f t="shared" si="31"/>
        <v>2.403728231542801E-2</v>
      </c>
      <c r="J89" s="11">
        <f t="shared" si="31"/>
        <v>0.37846455727250428</v>
      </c>
      <c r="K89" s="13">
        <f t="shared" ref="K89" si="33">SUM(C89:J89)</f>
        <v>1</v>
      </c>
    </row>
    <row r="90" spans="2:11" x14ac:dyDescent="0.25">
      <c r="B90" s="22">
        <v>2021</v>
      </c>
      <c r="C90" s="11">
        <f t="shared" si="29"/>
        <v>4.6148682664876657E-2</v>
      </c>
      <c r="D90" s="11">
        <f t="shared" si="31"/>
        <v>3.8597080046987753E-2</v>
      </c>
      <c r="E90" s="11">
        <f t="shared" si="31"/>
        <v>9.1458298372210103E-2</v>
      </c>
      <c r="F90" s="11">
        <f t="shared" si="31"/>
        <v>7.7865413660010069E-2</v>
      </c>
      <c r="G90" s="11">
        <f t="shared" si="31"/>
        <v>2.1647927504614868E-2</v>
      </c>
      <c r="H90" s="11">
        <f t="shared" si="31"/>
        <v>0.11595905353247189</v>
      </c>
      <c r="I90" s="11">
        <f t="shared" si="31"/>
        <v>2.9870783688538346E-2</v>
      </c>
      <c r="J90" s="11">
        <f t="shared" si="31"/>
        <v>0.57845276053029027</v>
      </c>
      <c r="K90" s="13">
        <f t="shared" ref="K90:K91" si="34">SUM(C90:J90)</f>
        <v>1</v>
      </c>
    </row>
    <row r="91" spans="2:11" x14ac:dyDescent="0.25">
      <c r="B91" s="22">
        <v>2022</v>
      </c>
      <c r="C91" s="11">
        <f t="shared" si="29"/>
        <v>7.1575940326932236E-2</v>
      </c>
      <c r="D91" s="11">
        <f t="shared" si="29"/>
        <v>4.7135375337248056E-2</v>
      </c>
      <c r="E91" s="11">
        <f t="shared" si="29"/>
        <v>0.121250595143628</v>
      </c>
      <c r="F91" s="11">
        <f t="shared" si="29"/>
        <v>9.6651325186478343E-2</v>
      </c>
      <c r="G91" s="11">
        <f t="shared" si="29"/>
        <v>2.5868909696873513E-2</v>
      </c>
      <c r="H91" s="11">
        <f t="shared" si="29"/>
        <v>0.19076337089350898</v>
      </c>
      <c r="I91" s="11">
        <f t="shared" si="29"/>
        <v>3.9676241866370421E-2</v>
      </c>
      <c r="J91" s="11">
        <f t="shared" si="29"/>
        <v>0.4070782415489605</v>
      </c>
      <c r="K91" s="13">
        <f t="shared" si="34"/>
        <v>1</v>
      </c>
    </row>
    <row r="92" spans="2:11" x14ac:dyDescent="0.25">
      <c r="B92" s="22">
        <v>2023</v>
      </c>
      <c r="C92" s="11">
        <f t="shared" ref="C92:J92" si="35">C21/$B21</f>
        <v>4.2763157894736843E-2</v>
      </c>
      <c r="D92" s="11">
        <f t="shared" si="35"/>
        <v>6.3538781163434907E-2</v>
      </c>
      <c r="E92" s="11">
        <f t="shared" si="35"/>
        <v>0.13573407202216067</v>
      </c>
      <c r="F92" s="11">
        <f t="shared" si="35"/>
        <v>0.10612880886426593</v>
      </c>
      <c r="G92" s="11">
        <f t="shared" si="35"/>
        <v>5.0727146814404434E-2</v>
      </c>
      <c r="H92" s="11">
        <f t="shared" si="35"/>
        <v>0.15045013850415512</v>
      </c>
      <c r="I92" s="11">
        <f t="shared" si="35"/>
        <v>2.0083102493074791E-2</v>
      </c>
      <c r="J92" s="11">
        <f t="shared" si="35"/>
        <v>0.43057479224376732</v>
      </c>
      <c r="K92" s="13">
        <f t="shared" ref="K92" si="36">SUM(C92:J92)</f>
        <v>1</v>
      </c>
    </row>
    <row r="117" spans="2:2" x14ac:dyDescent="0.25">
      <c r="B117" t="s">
        <v>30</v>
      </c>
    </row>
  </sheetData>
  <mergeCells count="3">
    <mergeCell ref="B2:J2"/>
    <mergeCell ref="K2:S2"/>
    <mergeCell ref="B24:J24"/>
  </mergeCells>
  <phoneticPr fontId="4" type="noConversion"/>
  <conditionalFormatting sqref="C75:J92">
    <cfRule type="colorScale" priority="4">
      <colorScale>
        <cfvo type="min"/>
        <cfvo type="max"/>
        <color rgb="FFFCFCFF"/>
        <color rgb="FFF8696B"/>
      </colorScale>
    </cfRule>
  </conditionalFormatting>
  <conditionalFormatting sqref="J26:J43">
    <cfRule type="colorScale" priority="3">
      <colorScale>
        <cfvo type="min"/>
        <cfvo type="max"/>
        <color rgb="FFFCFCFF"/>
        <color rgb="FFF8696B"/>
      </colorScale>
    </cfRule>
  </conditionalFormatting>
  <conditionalFormatting sqref="B44:J45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paperSize="9" orientation="portrait" horizontalDpi="4294967294" verticalDpi="4294967294" r:id="rId1"/>
  <ignoredErrors>
    <ignoredError sqref="B75:B88 A4:A21 A26:A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Aleksandra Nestorovska Krsteska</cp:lastModifiedBy>
  <dcterms:created xsi:type="dcterms:W3CDTF">2020-02-12T10:12:49Z</dcterms:created>
  <dcterms:modified xsi:type="dcterms:W3CDTF">2024-08-06T14:08:43Z</dcterms:modified>
</cp:coreProperties>
</file>