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sho.jovanovski\Desktop\План за ЈН\План за јавни набавки - 2025\"/>
    </mc:Choice>
  </mc:AlternateContent>
  <bookViews>
    <workbookView xWindow="480" yWindow="120" windowWidth="11355" windowHeight="8100"/>
  </bookViews>
  <sheets>
    <sheet name="ЗЈНООБ" sheetId="10" r:id="rId1"/>
  </sheets>
  <definedNames>
    <definedName name="_xlnm.Print_Area" localSheetId="0">ЗЈНООБ!$A$1:$I$45</definedName>
    <definedName name="_xlnm.Print_Titles" localSheetId="0">ЗЈНООБ!$6:$6</definedName>
  </definedNames>
  <calcPr calcId="162913"/>
</workbook>
</file>

<file path=xl/calcChain.xml><?xml version="1.0" encoding="utf-8"?>
<calcChain xmlns="http://schemas.openxmlformats.org/spreadsheetml/2006/main">
  <c r="G23" i="10" l="1"/>
  <c r="G9" i="10" l="1"/>
  <c r="C35" i="10" l="1"/>
  <c r="G31" i="10" l="1"/>
  <c r="G36" i="10"/>
  <c r="G21" i="10"/>
  <c r="G26" i="10" s="1"/>
  <c r="G18" i="10"/>
  <c r="G27" i="10" l="1"/>
  <c r="G28" i="10" s="1"/>
  <c r="G32" i="10" l="1"/>
  <c r="G37" i="10" s="1"/>
</calcChain>
</file>

<file path=xl/sharedStrings.xml><?xml version="1.0" encoding="utf-8"?>
<sst xmlns="http://schemas.openxmlformats.org/spreadsheetml/2006/main" count="85" uniqueCount="61">
  <si>
    <t>I. Договори и рамковни спогодби за набавки на стоки</t>
  </si>
  <si>
    <t>II. Договори и рамковни спогодби за набавки на услуги</t>
  </si>
  <si>
    <t>II.1. Услуги во врска со материјално-технички средства</t>
  </si>
  <si>
    <t>Вкупно II</t>
  </si>
  <si>
    <t>Очекуван почеток на постапката (месец)</t>
  </si>
  <si>
    <t>ВКУПНО I</t>
  </si>
  <si>
    <t>I.1. Материјално-технички средства</t>
  </si>
  <si>
    <t>Носител на планирање</t>
  </si>
  <si>
    <t>Забелешка</t>
  </si>
  <si>
    <t>Вид на постапка</t>
  </si>
  <si>
    <t>ВП 2803/40 Скопје</t>
  </si>
  <si>
    <t>ВП 2803/70 Скопје</t>
  </si>
  <si>
    <t>Предмет на договорот за jавна набавка</t>
  </si>
  <si>
    <t>Ред.бр. на постапката</t>
  </si>
  <si>
    <t>Ред.бр. на потребата</t>
  </si>
  <si>
    <t>Проценета вредност на постапката без ДДВ (денари)</t>
  </si>
  <si>
    <t>Проценета вредност на набавката без ДДВ (денари)</t>
  </si>
  <si>
    <t>ВКУПНО ПРЕНЕСЕНИ ОБВРСКИ:</t>
  </si>
  <si>
    <t>ВКУПНО:</t>
  </si>
  <si>
    <t>Пешадиско вооружување</t>
  </si>
  <si>
    <t>Муниција за пешадиско вооружување</t>
  </si>
  <si>
    <t>В К У П Н О I + II</t>
  </si>
  <si>
    <t>април</t>
  </si>
  <si>
    <t>Вкупно II.1</t>
  </si>
  <si>
    <t>ограничена постапка</t>
  </si>
  <si>
    <t>постапка со преговарање без објавување на оглас</t>
  </si>
  <si>
    <t>K-4</t>
  </si>
  <si>
    <t>Национална мрежа за одбрана фаза 2</t>
  </si>
  <si>
    <t xml:space="preserve">ограничена постапка </t>
  </si>
  <si>
    <t>Поправка и одржување на симулатор за воздухоплови и обука на технички персонал за одржување</t>
  </si>
  <si>
    <t>февруари</t>
  </si>
  <si>
    <t>Опрема за стрелишта за АП „Криволак“</t>
  </si>
  <si>
    <t xml:space="preserve">Балистичка заштитна опрема </t>
  </si>
  <si>
    <t>јуни</t>
  </si>
  <si>
    <t>Систем за заштита на мрежи, опрема и уреди за криптозаштита</t>
  </si>
  <si>
    <t xml:space="preserve">Технички преглед и продолжување на животен век на ракети С-5              </t>
  </si>
  <si>
    <t>Испитување и продолжување на животен век на материјали од класа 5 (мини за МФ  82 и 120 мм, РРФ 64 мм и ракетни фрлачи 90 мм)</t>
  </si>
  <si>
    <t>Вкупно III</t>
  </si>
  <si>
    <t>В К У П Н О I + II +III</t>
  </si>
  <si>
    <t>III. Договори и рамковни спогодби за набавки на работи</t>
  </si>
  <si>
    <t>ВП 2803/50 Скопје</t>
  </si>
  <si>
    <t>ВП 2803/60 Скопје</t>
  </si>
  <si>
    <t>Согласен: пполк. Митре Тодоров</t>
  </si>
  <si>
    <t>Изработил: Сашо Јовановски</t>
  </si>
  <si>
    <t>2024 година</t>
  </si>
  <si>
    <t>Владо Мисајловски</t>
  </si>
  <si>
    <t>МИНИСТЕР</t>
  </si>
  <si>
    <t>Одобрил: Донка Милошевска</t>
  </si>
  <si>
    <t>Опрема за АБХО, индивидуална</t>
  </si>
  <si>
    <t xml:space="preserve">Муниција и минско експлозивни средства за ешaлонирање                                     </t>
  </si>
  <si>
    <t xml:space="preserve">Муниција и минско експлозивни средства (МиМЕС) и артифиции                             </t>
  </si>
  <si>
    <t xml:space="preserve">ГОДИШЕН ПЛАН ЗА ЈАВНИ НАБАВКИ ВО ОБЛАСТА НА ОДБРАНАТА И БЕЗБЕДНОСТА ЗА 2025 ГОДИНА </t>
  </si>
  <si>
    <t>Муниција за  лесните оклопни возила на тркала</t>
  </si>
  <si>
    <t>Услуги за одржување и поправка на хеликоптер Бел-206Б3</t>
  </si>
  <si>
    <t>септември</t>
  </si>
  <si>
    <t>рамковна спогодба на 4 години</t>
  </si>
  <si>
    <t>Услуги за одржување и поправка на авион ЗЛИН 242Л</t>
  </si>
  <si>
    <t>ноември</t>
  </si>
  <si>
    <t>ПРЕНЕСЕНИ ОБВРСКИ ПО ЗАПОЧНАТИ ПОСТАПКИ ВО 2024 ГОДИНА</t>
  </si>
  <si>
    <t>Врз основа на член 49, став 1 и член 55, став 1 од Законот за организација и работа на органите на државната управа (“Службен весник на Република Македонија” бр. 58/2000, 44/2002, 82/2008, 167/2010, 51/2011 и “Службен весник на Република Северна Македонија” бр. 96/2019, 110/2019 и 121/24) и член 38, став 1 од Законот за јавни набавки во областа на одбраната и безбедноста (“Службен весник на Рeпублика Северна Македонија” бр. 180/2019 и 176/2021), Министерот за одбрана донесе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</si>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</sst>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0"/>
      <name val="Arial"/>
      <charset val="204"/>
    </font>
    <font>
      <sz val="11"/>
      <name val="Macedonian Tms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name val="Times New Roman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" fillId="0" borderId="0"/>
    <xf numFmtId="164" fontId="15" fillId="0" borderId="0" applyFont="0" applyFill="0" applyBorder="0" applyAlignment="0" applyProtection="0"/>
  </cellStyleXfs>
  <cellXfs count="125">
    <xf numFmtId="0" fontId="0" fillId="0" borderId="0" xfId="0"/>
    <xf numFmtId="3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3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5" borderId="0" xfId="3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3" fontId="11" fillId="0" borderId="1" xfId="4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8" fillId="2" borderId="1" xfId="1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8" fillId="8" borderId="1" xfId="1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8" fillId="3" borderId="1" xfId="1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10" applyNumberFormat="1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3" fillId="0" borderId="1" xfId="3" applyNumberFormat="1" applyFont="1" applyFill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49" fontId="13" fillId="10" borderId="1" xfId="3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3" fontId="12" fillId="0" borderId="1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1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1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vertical="center"/>
    </xf>
    <xf numFmtId="4" fontId="14" fillId="0" borderId="1" xfId="3" applyNumberFormat="1" applyFont="1" applyFill="1" applyBorder="1" applyAlignment="1">
      <alignment horizontal="left" vertical="center" wrapText="1"/>
    </xf>
    <xf numFmtId="3" fontId="2" fillId="0" borderId="1" xfId="10" applyNumberFormat="1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/>
    </xf>
    <xf numFmtId="1" fontId="7" fillId="7" borderId="1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8" fillId="7" borderId="1" xfId="1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 textRotation="90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left" vertical="center" wrapText="1"/>
    </xf>
    <xf numFmtId="3" fontId="8" fillId="0" borderId="1" xfId="3" applyNumberFormat="1" applyFont="1" applyFill="1" applyBorder="1" applyAlignment="1">
      <alignment horizontal="left" vertical="center"/>
    </xf>
    <xf numFmtId="3" fontId="2" fillId="0" borderId="1" xfId="3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left" vertical="center" wrapText="1"/>
    </xf>
    <xf numFmtId="4" fontId="13" fillId="0" borderId="2" xfId="3" applyNumberFormat="1" applyFont="1" applyFill="1" applyBorder="1" applyAlignment="1">
      <alignment horizontal="center" vertical="center" wrapText="1"/>
    </xf>
    <xf numFmtId="4" fontId="13" fillId="0" borderId="3" xfId="3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/>
    </xf>
    <xf numFmtId="3" fontId="2" fillId="0" borderId="2" xfId="0" quotePrefix="1" applyNumberFormat="1" applyFont="1" applyFill="1" applyBorder="1" applyAlignment="1">
      <alignment horizontal="center" vertical="center"/>
    </xf>
    <xf numFmtId="3" fontId="2" fillId="0" borderId="3" xfId="0" quotePrefix="1" applyNumberFormat="1" applyFont="1" applyFill="1" applyBorder="1" applyAlignment="1">
      <alignment horizontal="center" vertical="center"/>
    </xf>
    <xf numFmtId="49" fontId="13" fillId="0" borderId="2" xfId="3" applyNumberFormat="1" applyFont="1" applyFill="1" applyBorder="1" applyAlignment="1">
      <alignment horizontal="center" vertical="center" wrapText="1"/>
    </xf>
    <xf numFmtId="49" fontId="13" fillId="0" borderId="3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left" wrapText="1"/>
    </xf>
    <xf numFmtId="3" fontId="8" fillId="3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12" fillId="0" borderId="1" xfId="1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3" fontId="2" fillId="0" borderId="1" xfId="0" quotePrefix="1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wrapText="1"/>
    </xf>
    <xf numFmtId="3" fontId="2" fillId="0" borderId="1" xfId="1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left" vertical="center"/>
    </xf>
    <xf numFmtId="4" fontId="13" fillId="0" borderId="1" xfId="3" applyNumberFormat="1" applyFont="1" applyFill="1" applyBorder="1" applyAlignment="1">
      <alignment horizontal="center" vertical="center"/>
    </xf>
  </cellXfs>
  <cellStyles count="11">
    <cellStyle name="Comma" xfId="10" builtinId="3"/>
    <cellStyle name="Comma 3" xfId="1"/>
    <cellStyle name="Normal" xfId="0" builtinId="0"/>
    <cellStyle name="Normal 2" xfId="2"/>
    <cellStyle name="Normal 2 2" xfId="3"/>
    <cellStyle name="Normal 2 2 2" xfId="4"/>
    <cellStyle name="Normal 3" xfId="5"/>
    <cellStyle name="Normal 4" xfId="6"/>
    <cellStyle name="Normal 5" xfId="7"/>
    <cellStyle name="Normal 6" xfId="8"/>
    <cellStyle name="Normal_Obrazec FP-3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130" zoomScaleNormal="130" workbookViewId="0">
      <selection activeCell="L24" sqref="L24"/>
    </sheetView>
  </sheetViews>
  <sheetFormatPr defaultColWidth="9.140625" defaultRowHeight="15.75" x14ac:dyDescent="0.2"/>
  <cols>
    <col min="1" max="2" width="5.28515625" style="10" customWidth="1"/>
    <col min="3" max="3" width="40.85546875" style="3" customWidth="1"/>
    <col min="4" max="4" width="12.28515625" style="11" customWidth="1"/>
    <col min="5" max="5" width="13.28515625" style="10" customWidth="1"/>
    <col min="6" max="6" width="16.140625" style="10" customWidth="1"/>
    <col min="7" max="7" width="17.140625" style="12" customWidth="1"/>
    <col min="8" max="8" width="17.140625" style="13" customWidth="1"/>
    <col min="9" max="9" width="21.28515625" style="9" customWidth="1"/>
    <col min="10" max="16384" width="9.140625" style="9"/>
  </cols>
  <sheetData>
    <row r="1" spans="1:9" x14ac:dyDescent="0.2">
      <c r="A1" s="2"/>
      <c r="B1" s="2"/>
      <c r="C1" s="2"/>
      <c r="D1" s="2"/>
      <c r="E1" s="2"/>
      <c r="F1" s="2"/>
      <c r="G1" s="1"/>
      <c r="H1" s="2"/>
    </row>
    <row r="2" spans="1:9" ht="39" customHeight="1" x14ac:dyDescent="0.2">
      <c r="A2" s="105" t="s">
        <v>51</v>
      </c>
      <c r="B2" s="105"/>
      <c r="C2" s="105"/>
      <c r="D2" s="105"/>
      <c r="E2" s="105"/>
      <c r="F2" s="105"/>
      <c r="G2" s="105"/>
      <c r="H2" s="105"/>
      <c r="I2" s="105"/>
    </row>
    <row r="3" spans="1:9" ht="64.150000000000006" customHeight="1" x14ac:dyDescent="0.25">
      <c r="A3" s="110" t="s">
        <v>59</v>
      </c>
      <c r="B3" s="110"/>
      <c r="C3" s="110"/>
      <c r="D3" s="110"/>
      <c r="E3" s="110"/>
      <c r="F3" s="110"/>
      <c r="G3" s="110"/>
      <c r="H3" s="110"/>
      <c r="I3" s="110"/>
    </row>
    <row r="4" spans="1:9" s="4" customFormat="1" ht="12.75" customHeight="1" x14ac:dyDescent="0.2">
      <c r="A4" s="86"/>
      <c r="B4" s="86"/>
      <c r="C4" s="87"/>
      <c r="D4" s="87"/>
      <c r="E4" s="87"/>
      <c r="F4" s="87"/>
      <c r="G4" s="87"/>
      <c r="H4" s="87"/>
      <c r="I4" s="82"/>
    </row>
    <row r="5" spans="1:9" s="14" customFormat="1" ht="73.5" customHeight="1" x14ac:dyDescent="0.2">
      <c r="A5" s="88" t="s">
        <v>13</v>
      </c>
      <c r="B5" s="88" t="s">
        <v>14</v>
      </c>
      <c r="C5" s="89" t="s">
        <v>12</v>
      </c>
      <c r="D5" s="89" t="s">
        <v>4</v>
      </c>
      <c r="E5" s="89" t="s">
        <v>7</v>
      </c>
      <c r="F5" s="90" t="s">
        <v>16</v>
      </c>
      <c r="G5" s="90" t="s">
        <v>15</v>
      </c>
      <c r="H5" s="89" t="s">
        <v>9</v>
      </c>
      <c r="I5" s="91" t="s">
        <v>8</v>
      </c>
    </row>
    <row r="6" spans="1:9" s="5" customFormat="1" ht="14.25" x14ac:dyDescent="0.2">
      <c r="A6" s="92">
        <v>1</v>
      </c>
      <c r="B6" s="92">
        <v>2</v>
      </c>
      <c r="C6" s="90">
        <v>3</v>
      </c>
      <c r="D6" s="90">
        <v>4</v>
      </c>
      <c r="E6" s="92">
        <v>5</v>
      </c>
      <c r="F6" s="92">
        <v>6</v>
      </c>
      <c r="G6" s="90">
        <v>7</v>
      </c>
      <c r="H6" s="90">
        <v>8</v>
      </c>
      <c r="I6" s="90">
        <v>9</v>
      </c>
    </row>
    <row r="7" spans="1:9" s="6" customFormat="1" x14ac:dyDescent="0.2">
      <c r="A7" s="109" t="s">
        <v>0</v>
      </c>
      <c r="B7" s="109"/>
      <c r="C7" s="109"/>
      <c r="D7" s="109"/>
      <c r="E7" s="109"/>
      <c r="F7" s="109"/>
      <c r="G7" s="109"/>
      <c r="H7" s="109"/>
      <c r="I7" s="109"/>
    </row>
    <row r="8" spans="1:9" s="7" customFormat="1" x14ac:dyDescent="0.2">
      <c r="A8" s="94" t="s">
        <v>6</v>
      </c>
      <c r="B8" s="94"/>
      <c r="C8" s="94"/>
      <c r="D8" s="94"/>
      <c r="E8" s="94"/>
      <c r="F8" s="94"/>
      <c r="G8" s="94"/>
      <c r="H8" s="94"/>
      <c r="I8" s="94"/>
    </row>
    <row r="9" spans="1:9" s="23" customFormat="1" ht="26.25" customHeight="1" x14ac:dyDescent="0.2">
      <c r="A9" s="95">
        <v>1</v>
      </c>
      <c r="B9" s="74">
        <v>1</v>
      </c>
      <c r="C9" s="55" t="s">
        <v>49</v>
      </c>
      <c r="D9" s="117" t="s">
        <v>22</v>
      </c>
      <c r="E9" s="57" t="s">
        <v>10</v>
      </c>
      <c r="F9" s="52">
        <v>12711864</v>
      </c>
      <c r="G9" s="118">
        <f>F9+F10+F11+F12</f>
        <v>248074418</v>
      </c>
      <c r="H9" s="119" t="s">
        <v>28</v>
      </c>
      <c r="I9" s="70"/>
    </row>
    <row r="10" spans="1:9" s="23" customFormat="1" ht="29.25" customHeight="1" x14ac:dyDescent="0.2">
      <c r="A10" s="95"/>
      <c r="B10" s="74">
        <v>2</v>
      </c>
      <c r="C10" s="55" t="s">
        <v>50</v>
      </c>
      <c r="D10" s="117"/>
      <c r="E10" s="56" t="s">
        <v>11</v>
      </c>
      <c r="F10" s="52">
        <v>38498147</v>
      </c>
      <c r="G10" s="118"/>
      <c r="H10" s="119"/>
      <c r="I10" s="70"/>
    </row>
    <row r="11" spans="1:9" s="23" customFormat="1" ht="30" customHeight="1" x14ac:dyDescent="0.2">
      <c r="A11" s="95"/>
      <c r="B11" s="74">
        <v>3</v>
      </c>
      <c r="C11" s="58" t="s">
        <v>52</v>
      </c>
      <c r="D11" s="117"/>
      <c r="E11" s="56" t="s">
        <v>40</v>
      </c>
      <c r="F11" s="52">
        <v>186440678</v>
      </c>
      <c r="G11" s="118"/>
      <c r="H11" s="119"/>
      <c r="I11" s="71"/>
    </row>
    <row r="12" spans="1:9" s="23" customFormat="1" ht="30" customHeight="1" x14ac:dyDescent="0.2">
      <c r="A12" s="95"/>
      <c r="B12" s="74">
        <v>4</v>
      </c>
      <c r="C12" s="58" t="s">
        <v>20</v>
      </c>
      <c r="D12" s="117"/>
      <c r="E12" s="56" t="s">
        <v>40</v>
      </c>
      <c r="F12" s="52">
        <v>10423729</v>
      </c>
      <c r="G12" s="118"/>
      <c r="H12" s="119"/>
      <c r="I12" s="71"/>
    </row>
    <row r="13" spans="1:9" s="16" customFormat="1" ht="30" x14ac:dyDescent="0.2">
      <c r="A13" s="74">
        <v>2</v>
      </c>
      <c r="B13" s="32">
        <v>5</v>
      </c>
      <c r="C13" s="58" t="s">
        <v>48</v>
      </c>
      <c r="D13" s="76" t="s">
        <v>33</v>
      </c>
      <c r="E13" s="56" t="s">
        <v>40</v>
      </c>
      <c r="F13" s="52">
        <v>52118644</v>
      </c>
      <c r="G13" s="52">
        <v>52118644</v>
      </c>
      <c r="H13" s="77" t="s">
        <v>28</v>
      </c>
      <c r="I13" s="71"/>
    </row>
    <row r="14" spans="1:9" s="16" customFormat="1" ht="27.75" customHeight="1" x14ac:dyDescent="0.2">
      <c r="A14" s="74">
        <v>3</v>
      </c>
      <c r="B14" s="32">
        <v>6</v>
      </c>
      <c r="C14" s="50" t="s">
        <v>32</v>
      </c>
      <c r="D14" s="76" t="s">
        <v>30</v>
      </c>
      <c r="E14" s="56" t="s">
        <v>40</v>
      </c>
      <c r="F14" s="52">
        <v>72966102</v>
      </c>
      <c r="G14" s="52">
        <v>72966102</v>
      </c>
      <c r="H14" s="77" t="s">
        <v>28</v>
      </c>
      <c r="I14" s="71"/>
    </row>
    <row r="15" spans="1:9" s="16" customFormat="1" ht="27.75" customHeight="1" x14ac:dyDescent="0.2">
      <c r="A15" s="74">
        <v>4</v>
      </c>
      <c r="B15" s="32">
        <v>7</v>
      </c>
      <c r="C15" s="50" t="s">
        <v>19</v>
      </c>
      <c r="D15" s="76" t="s">
        <v>33</v>
      </c>
      <c r="E15" s="56" t="s">
        <v>40</v>
      </c>
      <c r="F15" s="52">
        <v>30260331</v>
      </c>
      <c r="G15" s="52">
        <v>30260331</v>
      </c>
      <c r="H15" s="78" t="s">
        <v>28</v>
      </c>
      <c r="I15" s="71"/>
    </row>
    <row r="16" spans="1:9" s="16" customFormat="1" ht="30" x14ac:dyDescent="0.2">
      <c r="A16" s="74">
        <v>5</v>
      </c>
      <c r="B16" s="32">
        <v>8</v>
      </c>
      <c r="C16" s="60" t="s">
        <v>34</v>
      </c>
      <c r="D16" s="76" t="s">
        <v>30</v>
      </c>
      <c r="E16" s="56" t="s">
        <v>41</v>
      </c>
      <c r="F16" s="59">
        <v>190677966</v>
      </c>
      <c r="G16" s="59">
        <v>190677966</v>
      </c>
      <c r="H16" s="78" t="s">
        <v>28</v>
      </c>
      <c r="I16" s="71"/>
    </row>
    <row r="17" spans="1:9" s="16" customFormat="1" ht="25.5" x14ac:dyDescent="0.2">
      <c r="A17" s="74">
        <v>6</v>
      </c>
      <c r="B17" s="32">
        <v>9</v>
      </c>
      <c r="C17" s="55" t="s">
        <v>27</v>
      </c>
      <c r="D17" s="76" t="s">
        <v>60</v>
      </c>
      <c r="E17" s="57" t="s">
        <v>26</v>
      </c>
      <c r="F17" s="72">
        <v>60000000</v>
      </c>
      <c r="G17" s="72">
        <v>60000000</v>
      </c>
      <c r="H17" s="77" t="s">
        <v>28</v>
      </c>
      <c r="I17" s="73"/>
    </row>
    <row r="18" spans="1:9" s="8" customFormat="1" x14ac:dyDescent="0.2">
      <c r="A18" s="113" t="s">
        <v>5</v>
      </c>
      <c r="B18" s="113"/>
      <c r="C18" s="113"/>
      <c r="D18" s="61"/>
      <c r="E18" s="62"/>
      <c r="F18" s="37"/>
      <c r="G18" s="63">
        <f>SUM(G9:G17)</f>
        <v>654097461</v>
      </c>
      <c r="H18" s="64"/>
      <c r="I18" s="64"/>
    </row>
    <row r="19" spans="1:9" s="4" customFormat="1" x14ac:dyDescent="0.2">
      <c r="A19" s="109" t="s">
        <v>1</v>
      </c>
      <c r="B19" s="109"/>
      <c r="C19" s="109"/>
      <c r="D19" s="109"/>
      <c r="E19" s="109"/>
      <c r="F19" s="109"/>
      <c r="G19" s="109"/>
      <c r="H19" s="109"/>
      <c r="I19" s="109"/>
    </row>
    <row r="20" spans="1:9" s="7" customFormat="1" x14ac:dyDescent="0.2">
      <c r="A20" s="94" t="s">
        <v>2</v>
      </c>
      <c r="B20" s="94"/>
      <c r="C20" s="94"/>
      <c r="D20" s="94"/>
      <c r="E20" s="94"/>
      <c r="F20" s="94"/>
      <c r="G20" s="94"/>
      <c r="H20" s="94"/>
      <c r="I20" s="94"/>
    </row>
    <row r="21" spans="1:9" s="22" customFormat="1" ht="42" customHeight="1" x14ac:dyDescent="0.2">
      <c r="A21" s="120">
        <v>7</v>
      </c>
      <c r="B21" s="65">
        <v>1</v>
      </c>
      <c r="C21" s="50" t="s">
        <v>35</v>
      </c>
      <c r="D21" s="117" t="s">
        <v>33</v>
      </c>
      <c r="E21" s="121" t="s">
        <v>10</v>
      </c>
      <c r="F21" s="52">
        <v>1271186</v>
      </c>
      <c r="G21" s="122">
        <f>F21+F22</f>
        <v>2542372</v>
      </c>
      <c r="H21" s="119" t="s">
        <v>28</v>
      </c>
      <c r="I21" s="124"/>
    </row>
    <row r="22" spans="1:9" s="22" customFormat="1" ht="46.5" customHeight="1" x14ac:dyDescent="0.2">
      <c r="A22" s="120"/>
      <c r="B22" s="65">
        <v>2</v>
      </c>
      <c r="C22" s="58" t="s">
        <v>36</v>
      </c>
      <c r="D22" s="117"/>
      <c r="E22" s="121"/>
      <c r="F22" s="52">
        <v>1271186</v>
      </c>
      <c r="G22" s="122"/>
      <c r="H22" s="119"/>
      <c r="I22" s="124"/>
    </row>
    <row r="23" spans="1:9" s="22" customFormat="1" ht="36.75" customHeight="1" x14ac:dyDescent="0.2">
      <c r="A23" s="100">
        <v>8</v>
      </c>
      <c r="B23" s="65">
        <v>3</v>
      </c>
      <c r="C23" s="58" t="s">
        <v>53</v>
      </c>
      <c r="D23" s="76" t="s">
        <v>54</v>
      </c>
      <c r="E23" s="31" t="s">
        <v>10</v>
      </c>
      <c r="F23" s="52">
        <v>90000000</v>
      </c>
      <c r="G23" s="115">
        <f>F23+F24</f>
        <v>120000000</v>
      </c>
      <c r="H23" s="102" t="s">
        <v>28</v>
      </c>
      <c r="I23" s="97" t="s">
        <v>55</v>
      </c>
    </row>
    <row r="24" spans="1:9" s="22" customFormat="1" ht="46.5" customHeight="1" x14ac:dyDescent="0.2">
      <c r="A24" s="101"/>
      <c r="B24" s="65">
        <v>4</v>
      </c>
      <c r="C24" s="58" t="s">
        <v>56</v>
      </c>
      <c r="D24" s="76" t="s">
        <v>54</v>
      </c>
      <c r="E24" s="31" t="s">
        <v>10</v>
      </c>
      <c r="F24" s="52">
        <v>30000000</v>
      </c>
      <c r="G24" s="116"/>
      <c r="H24" s="103"/>
      <c r="I24" s="98"/>
    </row>
    <row r="25" spans="1:9" s="22" customFormat="1" ht="46.5" customHeight="1" x14ac:dyDescent="0.2">
      <c r="A25" s="65">
        <v>9</v>
      </c>
      <c r="B25" s="65">
        <v>5</v>
      </c>
      <c r="C25" s="55" t="s">
        <v>29</v>
      </c>
      <c r="D25" s="76" t="s">
        <v>57</v>
      </c>
      <c r="E25" s="31" t="s">
        <v>10</v>
      </c>
      <c r="F25" s="66">
        <v>40000000</v>
      </c>
      <c r="G25" s="66">
        <v>40000000</v>
      </c>
      <c r="H25" s="77" t="s">
        <v>25</v>
      </c>
      <c r="I25" s="79" t="s">
        <v>55</v>
      </c>
    </row>
    <row r="26" spans="1:9" s="6" customFormat="1" ht="18" customHeight="1" x14ac:dyDescent="0.2">
      <c r="A26" s="112" t="s">
        <v>23</v>
      </c>
      <c r="B26" s="112"/>
      <c r="C26" s="112"/>
      <c r="D26" s="21"/>
      <c r="E26" s="19"/>
      <c r="F26" s="41"/>
      <c r="G26" s="42">
        <f>SUM(G21:G25)</f>
        <v>162542372</v>
      </c>
      <c r="H26" s="20"/>
      <c r="I26" s="20"/>
    </row>
    <row r="27" spans="1:9" s="6" customFormat="1" ht="18.75" customHeight="1" x14ac:dyDescent="0.2">
      <c r="A27" s="99" t="s">
        <v>3</v>
      </c>
      <c r="B27" s="99"/>
      <c r="C27" s="99"/>
      <c r="D27" s="38"/>
      <c r="E27" s="39"/>
      <c r="F27" s="43"/>
      <c r="G27" s="44">
        <f>G26</f>
        <v>162542372</v>
      </c>
      <c r="H27" s="40"/>
      <c r="I27" s="40"/>
    </row>
    <row r="28" spans="1:9" s="6" customFormat="1" x14ac:dyDescent="0.2">
      <c r="A28" s="111" t="s">
        <v>21</v>
      </c>
      <c r="B28" s="111"/>
      <c r="C28" s="111"/>
      <c r="D28" s="34"/>
      <c r="E28" s="35"/>
      <c r="F28" s="45"/>
      <c r="G28" s="46">
        <f>G18+G27</f>
        <v>816639833</v>
      </c>
      <c r="H28" s="36"/>
      <c r="I28" s="36"/>
    </row>
    <row r="29" spans="1:9" s="6" customFormat="1" x14ac:dyDescent="0.2">
      <c r="A29" s="123" t="s">
        <v>39</v>
      </c>
      <c r="B29" s="123"/>
      <c r="C29" s="123"/>
      <c r="D29" s="123"/>
      <c r="E29" s="123"/>
      <c r="F29" s="123"/>
      <c r="G29" s="123"/>
      <c r="H29" s="123"/>
      <c r="I29" s="123"/>
    </row>
    <row r="30" spans="1:9" s="6" customFormat="1" ht="20.25" customHeight="1" x14ac:dyDescent="0.2">
      <c r="A30" s="37"/>
      <c r="B30" s="37"/>
      <c r="C30" s="80"/>
      <c r="D30" s="37"/>
      <c r="E30" s="37"/>
      <c r="F30" s="37"/>
      <c r="G30" s="37"/>
      <c r="H30" s="51"/>
      <c r="I30" s="75"/>
    </row>
    <row r="31" spans="1:9" s="6" customFormat="1" ht="22.5" customHeight="1" x14ac:dyDescent="0.2">
      <c r="A31" s="99" t="s">
        <v>37</v>
      </c>
      <c r="B31" s="99"/>
      <c r="C31" s="99"/>
      <c r="D31" s="38"/>
      <c r="E31" s="39"/>
      <c r="F31" s="43"/>
      <c r="G31" s="44">
        <f>G30</f>
        <v>0</v>
      </c>
      <c r="H31" s="54"/>
      <c r="I31" s="40"/>
    </row>
    <row r="32" spans="1:9" s="6" customFormat="1" ht="33.75" customHeight="1" x14ac:dyDescent="0.2">
      <c r="A32" s="111" t="s">
        <v>38</v>
      </c>
      <c r="B32" s="111"/>
      <c r="C32" s="111"/>
      <c r="D32" s="34"/>
      <c r="E32" s="35"/>
      <c r="F32" s="45"/>
      <c r="G32" s="46">
        <f>G18+G27+G31</f>
        <v>816639833</v>
      </c>
      <c r="H32" s="36"/>
      <c r="I32" s="36"/>
    </row>
    <row r="33" spans="1:9" x14ac:dyDescent="0.2">
      <c r="A33" s="106" t="s">
        <v>58</v>
      </c>
      <c r="B33" s="106"/>
      <c r="C33" s="106"/>
      <c r="D33" s="106"/>
      <c r="E33" s="106"/>
      <c r="F33" s="106"/>
      <c r="G33" s="106"/>
      <c r="H33" s="106"/>
      <c r="I33" s="106"/>
    </row>
    <row r="34" spans="1:9" ht="60" customHeight="1" x14ac:dyDescent="0.2">
      <c r="A34" s="32">
        <v>10</v>
      </c>
      <c r="B34" s="32">
        <v>1</v>
      </c>
      <c r="C34" s="53" t="s">
        <v>31</v>
      </c>
      <c r="D34" s="67" t="s">
        <v>44</v>
      </c>
      <c r="E34" s="68" t="s">
        <v>11</v>
      </c>
      <c r="F34" s="69">
        <v>90000000</v>
      </c>
      <c r="G34" s="69">
        <v>90000000</v>
      </c>
      <c r="H34" s="49" t="s">
        <v>28</v>
      </c>
      <c r="I34" s="81"/>
    </row>
    <row r="35" spans="1:9" ht="51.75" customHeight="1" x14ac:dyDescent="0.2">
      <c r="A35" s="26">
        <v>11</v>
      </c>
      <c r="B35" s="26">
        <v>2</v>
      </c>
      <c r="C35" s="30" t="str">
        <f>C13</f>
        <v>Опрема за АБХО, индивидуална</v>
      </c>
      <c r="D35" s="67" t="s">
        <v>44</v>
      </c>
      <c r="E35" s="56" t="s">
        <v>40</v>
      </c>
      <c r="F35" s="52">
        <v>7700000</v>
      </c>
      <c r="G35" s="52">
        <v>7700000</v>
      </c>
      <c r="H35" s="33" t="s">
        <v>24</v>
      </c>
      <c r="I35" s="82"/>
    </row>
    <row r="36" spans="1:9" ht="15.75" customHeight="1" x14ac:dyDescent="0.2">
      <c r="A36" s="107" t="s">
        <v>17</v>
      </c>
      <c r="B36" s="107"/>
      <c r="C36" s="107"/>
      <c r="D36" s="26"/>
      <c r="E36" s="24"/>
      <c r="F36" s="47"/>
      <c r="G36" s="48">
        <f>SUM(G34:G35)</f>
        <v>97700000</v>
      </c>
      <c r="H36" s="25"/>
      <c r="I36" s="82"/>
    </row>
    <row r="37" spans="1:9" x14ac:dyDescent="0.2">
      <c r="A37" s="108" t="s">
        <v>18</v>
      </c>
      <c r="B37" s="108"/>
      <c r="C37" s="108"/>
      <c r="D37" s="83"/>
      <c r="E37" s="83"/>
      <c r="F37" s="84"/>
      <c r="G37" s="85">
        <f>G32+G36</f>
        <v>914339833</v>
      </c>
      <c r="H37" s="83"/>
      <c r="I37" s="83"/>
    </row>
    <row r="39" spans="1:9" ht="11.25" customHeight="1" x14ac:dyDescent="0.2">
      <c r="A39" s="96" t="s">
        <v>43</v>
      </c>
      <c r="B39" s="96"/>
      <c r="C39" s="96"/>
      <c r="D39" s="17"/>
      <c r="E39" s="27"/>
      <c r="F39" s="18"/>
      <c r="G39" s="15"/>
    </row>
    <row r="40" spans="1:9" ht="12.75" customHeight="1" x14ac:dyDescent="0.2">
      <c r="A40" s="96" t="s">
        <v>42</v>
      </c>
      <c r="B40" s="96"/>
      <c r="C40" s="96"/>
      <c r="D40" s="17"/>
      <c r="E40" s="27"/>
      <c r="F40" s="18"/>
      <c r="G40" s="15"/>
    </row>
    <row r="41" spans="1:9" ht="12" customHeight="1" x14ac:dyDescent="0.2">
      <c r="A41" s="96" t="s">
        <v>47</v>
      </c>
      <c r="B41" s="96"/>
      <c r="C41" s="96"/>
      <c r="D41" s="17"/>
      <c r="E41" s="27"/>
      <c r="F41" s="18"/>
      <c r="G41" s="15"/>
    </row>
    <row r="42" spans="1:9" ht="10.5" customHeight="1" x14ac:dyDescent="0.2">
      <c r="A42" s="93"/>
      <c r="B42" s="93"/>
      <c r="C42" s="93"/>
      <c r="D42" s="17"/>
      <c r="E42" s="27"/>
      <c r="F42" s="18"/>
      <c r="G42" s="15"/>
    </row>
    <row r="43" spans="1:9" ht="9.75" customHeight="1" x14ac:dyDescent="0.2">
      <c r="A43" s="96"/>
      <c r="B43" s="96"/>
      <c r="C43" s="96"/>
      <c r="D43" s="17"/>
      <c r="E43" s="27"/>
      <c r="F43" s="18"/>
      <c r="G43" s="15"/>
    </row>
    <row r="44" spans="1:9" ht="15.75" customHeight="1" x14ac:dyDescent="0.2">
      <c r="A44" s="28"/>
      <c r="B44" s="3"/>
      <c r="C44" s="28"/>
      <c r="E44" s="29"/>
      <c r="F44" s="29"/>
      <c r="G44" s="114" t="s">
        <v>46</v>
      </c>
      <c r="H44" s="114"/>
      <c r="I44" s="114"/>
    </row>
    <row r="45" spans="1:9" ht="15.75" customHeight="1" x14ac:dyDescent="0.2">
      <c r="A45" s="28"/>
      <c r="B45" s="3"/>
      <c r="C45" s="28"/>
      <c r="E45" s="3"/>
      <c r="F45" s="3"/>
      <c r="G45" s="104" t="s">
        <v>45</v>
      </c>
      <c r="H45" s="104"/>
      <c r="I45" s="104"/>
    </row>
  </sheetData>
  <mergeCells count="36">
    <mergeCell ref="A31:C31"/>
    <mergeCell ref="A32:C32"/>
    <mergeCell ref="H21:H22"/>
    <mergeCell ref="I21:I22"/>
    <mergeCell ref="G45:I45"/>
    <mergeCell ref="A2:I2"/>
    <mergeCell ref="A33:I33"/>
    <mergeCell ref="A36:C36"/>
    <mergeCell ref="A37:C37"/>
    <mergeCell ref="A7:I7"/>
    <mergeCell ref="A8:I8"/>
    <mergeCell ref="A3:I3"/>
    <mergeCell ref="A28:C28"/>
    <mergeCell ref="A26:C26"/>
    <mergeCell ref="A18:C18"/>
    <mergeCell ref="A39:C39"/>
    <mergeCell ref="A41:C41"/>
    <mergeCell ref="A43:C43"/>
    <mergeCell ref="G44:I44"/>
    <mergeCell ref="G23:G24"/>
    <mergeCell ref="A20:I20"/>
    <mergeCell ref="A9:A12"/>
    <mergeCell ref="A40:C40"/>
    <mergeCell ref="I23:I24"/>
    <mergeCell ref="A27:C27"/>
    <mergeCell ref="A23:A24"/>
    <mergeCell ref="H23:H24"/>
    <mergeCell ref="D9:D12"/>
    <mergeCell ref="G9:G12"/>
    <mergeCell ref="H9:H12"/>
    <mergeCell ref="A19:I19"/>
    <mergeCell ref="A21:A22"/>
    <mergeCell ref="E21:E22"/>
    <mergeCell ref="D21:D22"/>
    <mergeCell ref="G21:G22"/>
    <mergeCell ref="A29:I29"/>
  </mergeCells>
  <phoneticPr fontId="6" type="noConversion"/>
  <printOptions horizontalCentered="1"/>
  <pageMargins left="0.25" right="0.25" top="0.75" bottom="0.75" header="0.3" footer="0.3"/>
  <pageSetup paperSize="9" scale="95" orientation="landscape" r:id="rId1"/>
  <headerFooter alignWithMargins="0">
    <oddFooter>&amp;L&amp;"Times New Roman,Regular"&amp;9&amp;P&amp;R&amp;"Times New Roman,Regular"&amp;9&amp;D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ЗЈНООБ</vt:lpstr>
      <vt:lpstr>ЗЈНООБ!Print_Area</vt:lpstr>
      <vt:lpstr>ЗЈНООБ!Print_Titles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</dc:creator>
  <cp:lastModifiedBy>Sasho Jovanovski</cp:lastModifiedBy>
  <cp:lastPrinted>2025-01-30T07:31:55Z</cp:lastPrinted>
  <dcterms:created xsi:type="dcterms:W3CDTF">2008-01-10T08:19:56Z</dcterms:created>
  <dcterms:modified xsi:type="dcterms:W3CDTF">2025-01-30T08:00:53Z</dcterms:modified>
</cp:coreProperties>
</file>