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muhamed.topojani\Desktop\"/>
    </mc:Choice>
  </mc:AlternateContent>
  <bookViews>
    <workbookView xWindow="480" yWindow="120" windowWidth="11355" windowHeight="8100"/>
  </bookViews>
  <sheets>
    <sheet name="ЗЈНООБ" sheetId="10" r:id="rId1"/>
  </sheets>
  <definedNames>
    <definedName name="_xlnm.Print_Area" localSheetId="0">ЗЈНООБ!$A$1:$I$54</definedName>
    <definedName name="_xlnm.Print_Titles" localSheetId="0">ЗЈНООБ!$6:$6</definedName>
  </definedNames>
  <calcPr calcId="162913"/>
</workbook>
</file>

<file path=xl/calcChain.xml><?xml version="1.0" encoding="utf-8"?>
<calcChain xmlns="http://schemas.openxmlformats.org/spreadsheetml/2006/main">
  <c r="H15" i="10" l="1"/>
  <c r="H16" i="10"/>
  <c r="G33" i="10" l="1"/>
  <c r="G40" i="10" l="1"/>
  <c r="G35" i="10" l="1"/>
  <c r="G45" i="10"/>
  <c r="G29" i="10"/>
  <c r="G26" i="10"/>
  <c r="G28" i="10" s="1"/>
  <c r="G11" i="10"/>
  <c r="G22" i="10" s="1"/>
  <c r="G36" i="10" s="1"/>
  <c r="H21" i="10"/>
  <c r="G46" i="10" l="1"/>
  <c r="G30" i="10"/>
</calcChain>
</file>

<file path=xl/sharedStrings.xml><?xml version="1.0" encoding="utf-8"?>
<sst xmlns="http://schemas.openxmlformats.org/spreadsheetml/2006/main" count="114" uniqueCount="80">
  <si>
    <t>K-4</t>
  </si>
  <si>
    <t xml:space="preserve">PLANI VJETOR PËR PROKURIM PUBLIK NË FUSHËN E MBROJTJES DHE SIGURISË PËR VITIN 2024 </t>
  </si>
  <si>
    <t>Sipas nenit 49 paragrafi 1 dhe nenit 55 paragrafit 1 të Ligjit për organizimin dhe punën e organeve të administratës shtetërore (“Gazeta zyrtare e Republikës së Maqedonisë” nr. 58/2000, 44/2002, 82/2008, 167/2010, 51/2011 dhe "Gazeta zyrtare e Republikës së Maqedonisë së Veriut" nr. 96/2019 dhe 110/2019) dhe nenit 38 paragrafi (1) të Ligjit për prokurim publik në fushën e mbrojtjes dhe sigurisë ("Gazeta zyrtare e Republika e Maqedonisë së Veriut" nr. 180/2019 dhe 176/2021), miratoi Ministri i Mbrojtjes</t>
  </si>
  <si>
    <t>Nr. rendor i procedurës</t>
  </si>
  <si>
    <t>Nr. rendor i nevojës</t>
  </si>
  <si>
    <t>Lënda e kontratës së prokurimit publik</t>
  </si>
  <si>
    <t>Fillimi i pritshëm i procedurës (muaj)</t>
  </si>
  <si>
    <t>Mbajtësi i planifikimit</t>
  </si>
  <si>
    <t>Vlera e parashikuar e blerjes pa TVSH (denarë)</t>
  </si>
  <si>
    <t>Vlera e parashikuar e procedurës pa TVSH (denarë)</t>
  </si>
  <si>
    <t>Lloji i procedurës</t>
  </si>
  <si>
    <t>Shënim</t>
  </si>
  <si>
    <t xml:space="preserve">procedurë e kufizuar ose e negociuar me publikimin e një shpalljeje </t>
  </si>
  <si>
    <t>procedurë e kufizuar ose e negociuar me publikimin e një shpalljeje</t>
  </si>
  <si>
    <t>një procedurë me negocim me publikim të një shpalljeje ose një procedurë me negocim pa publikim të një shpalljeje</t>
  </si>
  <si>
    <t xml:space="preserve"> një procedurë me negocim me publikim të një shpalljeje ose një procedurë me negocim pa publikim të një shpalljeje</t>
  </si>
  <si>
    <t>procedurë me negocim pa publikim të shpalljes</t>
  </si>
  <si>
    <t>procedurë e kufizuar</t>
  </si>
  <si>
    <t>MINISTRJA</t>
  </si>
  <si>
    <t xml:space="preserve">31.01.2024 </t>
  </si>
  <si>
    <t>Nr.01-157/1</t>
  </si>
  <si>
    <t>I. Marrëveshjet dhe marrëveshjet kuadër për prokurimin e mallrave</t>
  </si>
  <si>
    <t>I.1. Mjetet materiale dhe teknike</t>
  </si>
  <si>
    <t>Pajisjet e poligonit të qitjes për PA "Krivollak"</t>
  </si>
  <si>
    <t>prill</t>
  </si>
  <si>
    <t>PU 2803/70 Shkup</t>
  </si>
  <si>
    <t>Pajisjet mbrojtëse balistike</t>
  </si>
  <si>
    <t xml:space="preserve">Municione dhe MEC për eshelonim                                   </t>
  </si>
  <si>
    <t>Municion për armatimin e këmbësorisë</t>
  </si>
  <si>
    <t>Municion për armatosjen e mjeteve të blinduara të lehta me rrota</t>
  </si>
  <si>
    <t>Mjetet inxhinierike</t>
  </si>
  <si>
    <t>Pajisje për MABK, kolektive</t>
  </si>
  <si>
    <t>shkurt</t>
  </si>
  <si>
    <t>mars</t>
  </si>
  <si>
    <t>qershor</t>
  </si>
  <si>
    <t xml:space="preserve"> shkurt</t>
  </si>
  <si>
    <t>tetor</t>
  </si>
  <si>
    <t>maj</t>
  </si>
  <si>
    <t xml:space="preserve">viti 2023 </t>
  </si>
  <si>
    <t>viti 2023</t>
  </si>
  <si>
    <t xml:space="preserve"> PU 2803/50              Shkup</t>
  </si>
  <si>
    <t>PU 2803/02 Shkup</t>
  </si>
  <si>
    <t>SShSZU</t>
  </si>
  <si>
    <t>SP</t>
  </si>
  <si>
    <t>PU 2803/60 Shkup</t>
  </si>
  <si>
    <t>PU 2803/50 Скопје</t>
  </si>
  <si>
    <t>PU 2803/50 Shkup</t>
  </si>
  <si>
    <t>PU 2803/40 Shkup</t>
  </si>
  <si>
    <t xml:space="preserve">Simulatorë për gjuajtës të LOV në rrota  „JLTV 4х4 OSHKOSH„ dhe „Stryker 8x8 GDLS“ </t>
  </si>
  <si>
    <t>Pajisjet e infrastrukturës me Çelës publik</t>
  </si>
  <si>
    <t>Pajisjet harduerike mobile dhe desktop për KZ komunikimet dhe të dhëna për personelin kryesor</t>
  </si>
  <si>
    <t>Një sistem për mbrojtjen e rrjeteve, pajisjeve dhe pajisjeve kripto-mbrojtëse</t>
  </si>
  <si>
    <t>Mjetet e forcave speciale</t>
  </si>
  <si>
    <t>Rrjeti i mbrojtjes kombëtare faza 2</t>
  </si>
  <si>
    <t>TOTALI I</t>
  </si>
  <si>
    <t>II. Kontratat dhe marrëveshjet kuadër për prokurimin e shërbimeve</t>
  </si>
  <si>
    <t>II.1. Shërbimet në lidhje me asetet materiale dhe teknike</t>
  </si>
  <si>
    <t>Totali  II.1</t>
  </si>
  <si>
    <t>Totali II</t>
  </si>
  <si>
    <t>TOTALI  I + II</t>
  </si>
  <si>
    <t>Totali III</t>
  </si>
  <si>
    <t>TOTALI I + II +III</t>
  </si>
  <si>
    <t>TOTALI:</t>
  </si>
  <si>
    <t>Riparimi dhe mirëmbajtja e simulatorëve të avionëve dhe trajnimi i personelit të mirëmbajtjes teknike</t>
  </si>
  <si>
    <t xml:space="preserve">Rishikimi teknik dhe zgjatja e jetës së raketave C-5             </t>
  </si>
  <si>
    <t>Testimi dhe zgjatja e jetës së materialeve të klasit 5 (mini MF 82 dhe 120 mm,  PPF 64 mm  dhe raketahedhës 90 mm)</t>
  </si>
  <si>
    <t>III. Kontratat dhe marrëveshjet kuadër për prokurimin e punimeve</t>
  </si>
  <si>
    <t>Performanca e pikës së aksesit për NATO-NSWAN</t>
  </si>
  <si>
    <t>Renovimi i objektit 139 në kazermën Goce Dellçev Shkup</t>
  </si>
  <si>
    <t>DETYRIMET E TRANSFERTUARA PAS PROCEDURAVE TË FILLUARA NË 2023</t>
  </si>
  <si>
    <t>Pajisjet për përkrueshmërinë kinetike të pengesave dhe detektor manual të minave dhe mjeteve shpërthyese të minave</t>
  </si>
  <si>
    <t>Armatim këmbësorie</t>
  </si>
  <si>
    <t>Plumba manovrimi, municione dhe MES</t>
  </si>
  <si>
    <t>Faza 1 e rrjetit të mbrojtjes Kombëtare</t>
  </si>
  <si>
    <t>TOTALI I DETYRIMEVE TË TRANSFERTUARA:</t>
  </si>
  <si>
    <t>n.v. Sllavjanka Petrovska</t>
  </si>
  <si>
    <t>Kontrolloi:Sasho Jovanovski</t>
  </si>
  <si>
    <t>Dha pëlqim: nënkol. Mitre Todorov</t>
  </si>
  <si>
    <t>Miratoi: Petkana Shkrekovska Bogdanovska</t>
  </si>
  <si>
    <t>Punoi: tog. Maja Mitevska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</si>
</sst>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;[Red]#,##0"/>
  </numFmts>
  <fonts count="17" x14ac:knownFonts="1">
    <font>
      <sz val="10"/>
      <name val="Arial"/>
      <charset val="204"/>
    </font>
    <font>
      <sz val="11"/>
      <name val="Macedonian Tms"/>
      <family val="1"/>
    </font>
    <font>
      <sz val="11"/>
      <name val="Times New Roman"/>
      <family val="1"/>
    </font>
    <font>
      <sz val="10"/>
      <name val="Arial"/>
      <family val="2"/>
    </font>
    <font>
      <b/>
      <sz val="12"/>
      <name val="Times New Roman"/>
      <family val="1"/>
    </font>
    <font>
      <sz val="10"/>
      <name val="Arial"/>
      <family val="2"/>
      <charset val="204"/>
    </font>
    <font>
      <sz val="8"/>
      <name val="Arial"/>
      <family val="2"/>
    </font>
    <font>
      <sz val="12"/>
      <name val="Times New Roman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1"/>
      <color theme="1"/>
      <name val="Times New Roman"/>
      <family val="2"/>
      <charset val="204"/>
      <scheme val="minor"/>
    </font>
    <font>
      <sz val="11"/>
      <color theme="1"/>
      <name val="Times New Roman"/>
      <family val="1"/>
    </font>
    <font>
      <sz val="11"/>
      <name val="Times New Roman"/>
      <family val="1"/>
      <scheme val="minor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name val="Arial"/>
      <family val="2"/>
    </font>
    <font>
      <sz val="10"/>
      <name val="Times New Roman"/>
      <family val="1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/>
    <xf numFmtId="0" fontId="5" fillId="0" borderId="0"/>
    <xf numFmtId="0" fontId="10" fillId="0" borderId="0"/>
    <xf numFmtId="0" fontId="3" fillId="0" borderId="0"/>
    <xf numFmtId="0" fontId="3" fillId="0" borderId="0"/>
    <xf numFmtId="0" fontId="1" fillId="0" borderId="0"/>
    <xf numFmtId="43" fontId="15" fillId="0" borderId="0" applyFont="0" applyFill="0" applyBorder="0" applyAlignment="0" applyProtection="0"/>
  </cellStyleXfs>
  <cellXfs count="207">
    <xf numFmtId="0" fontId="0" fillId="0" borderId="0" xfId="0"/>
    <xf numFmtId="3" fontId="4" fillId="0" borderId="0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4" fontId="7" fillId="0" borderId="0" xfId="0" applyNumberFormat="1" applyFont="1" applyAlignment="1">
      <alignment vertical="center" wrapText="1"/>
    </xf>
    <xf numFmtId="4" fontId="7" fillId="0" borderId="0" xfId="0" applyNumberFormat="1" applyFont="1" applyBorder="1" applyAlignment="1">
      <alignment vertical="center"/>
    </xf>
    <xf numFmtId="4" fontId="8" fillId="0" borderId="0" xfId="0" applyNumberFormat="1" applyFont="1" applyAlignment="1">
      <alignment horizontal="center" vertical="center" wrapText="1"/>
    </xf>
    <xf numFmtId="4" fontId="7" fillId="0" borderId="0" xfId="0" applyNumberFormat="1" applyFont="1" applyFill="1" applyAlignment="1">
      <alignment vertical="center"/>
    </xf>
    <xf numFmtId="4" fontId="7" fillId="0" borderId="0" xfId="3" applyNumberFormat="1" applyFont="1" applyBorder="1" applyAlignment="1">
      <alignment vertical="center"/>
    </xf>
    <xf numFmtId="4" fontId="7" fillId="0" borderId="0" xfId="0" applyNumberFormat="1" applyFont="1" applyFill="1" applyBorder="1" applyAlignment="1">
      <alignment vertical="center"/>
    </xf>
    <xf numFmtId="4" fontId="7" fillId="0" borderId="0" xfId="0" applyNumberFormat="1" applyFont="1" applyAlignment="1">
      <alignment vertical="center"/>
    </xf>
    <xf numFmtId="1" fontId="7" fillId="0" borderId="0" xfId="0" applyNumberFormat="1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4" fontId="7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center" vertical="center" wrapText="1"/>
    </xf>
    <xf numFmtId="4" fontId="2" fillId="0" borderId="0" xfId="0" applyNumberFormat="1" applyFont="1" applyBorder="1" applyAlignment="1">
      <alignment vertical="center" wrapText="1"/>
    </xf>
    <xf numFmtId="4" fontId="2" fillId="0" borderId="0" xfId="0" applyNumberFormat="1" applyFont="1" applyFill="1" applyBorder="1" applyAlignment="1">
      <alignment vertical="center" wrapText="1"/>
    </xf>
    <xf numFmtId="1" fontId="2" fillId="0" borderId="0" xfId="0" applyNumberFormat="1" applyFont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5" borderId="1" xfId="9" applyFont="1" applyFill="1" applyBorder="1" applyAlignment="1">
      <alignment horizontal="left" vertical="center" wrapText="1"/>
    </xf>
    <xf numFmtId="1" fontId="8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5" borderId="0" xfId="3" applyNumberFormat="1" applyFont="1" applyFill="1" applyBorder="1" applyAlignment="1">
      <alignment vertical="center"/>
    </xf>
    <xf numFmtId="4" fontId="9" fillId="5" borderId="0" xfId="3" applyNumberFormat="1" applyFont="1" applyFill="1" applyBorder="1" applyAlignment="1">
      <alignment vertical="center"/>
    </xf>
    <xf numFmtId="4" fontId="9" fillId="0" borderId="0" xfId="3" applyNumberFormat="1" applyFont="1" applyFill="1" applyBorder="1" applyAlignment="1">
      <alignment vertical="center"/>
    </xf>
    <xf numFmtId="1" fontId="7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 wrapText="1"/>
    </xf>
    <xf numFmtId="1" fontId="7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>
      <alignment vertical="center" wrapText="1"/>
    </xf>
    <xf numFmtId="4" fontId="11" fillId="0" borderId="1" xfId="0" applyNumberFormat="1" applyFont="1" applyFill="1" applyBorder="1" applyAlignment="1">
      <alignment horizontal="left" vertical="center" wrapText="1"/>
    </xf>
    <xf numFmtId="3" fontId="11" fillId="0" borderId="1" xfId="4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49" fontId="13" fillId="5" borderId="1" xfId="3" applyNumberFormat="1" applyFont="1" applyFill="1" applyBorder="1" applyAlignment="1">
      <alignment horizontal="center" vertical="center" wrapText="1"/>
    </xf>
    <xf numFmtId="3" fontId="2" fillId="0" borderId="1" xfId="4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1" fontId="8" fillId="3" borderId="1" xfId="0" applyNumberFormat="1" applyFont="1" applyFill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1" fontId="8" fillId="0" borderId="3" xfId="0" applyNumberFormat="1" applyFont="1" applyFill="1" applyBorder="1" applyAlignment="1">
      <alignment horizontal="center" vertical="center" textRotation="90" wrapText="1"/>
    </xf>
    <xf numFmtId="1" fontId="8" fillId="0" borderId="4" xfId="0" applyNumberFormat="1" applyFont="1" applyFill="1" applyBorder="1" applyAlignment="1">
      <alignment horizontal="center" vertical="center" textRotation="90" wrapText="1"/>
    </xf>
    <xf numFmtId="4" fontId="8" fillId="0" borderId="4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/>
    </xf>
    <xf numFmtId="4" fontId="8" fillId="3" borderId="7" xfId="0" applyNumberFormat="1" applyFont="1" applyFill="1" applyBorder="1" applyAlignment="1">
      <alignment horizontal="right" vertical="center"/>
    </xf>
    <xf numFmtId="1" fontId="2" fillId="0" borderId="6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vertical="center"/>
    </xf>
    <xf numFmtId="1" fontId="7" fillId="7" borderId="8" xfId="0" applyNumberFormat="1" applyFont="1" applyFill="1" applyBorder="1" applyAlignment="1">
      <alignment vertical="center"/>
    </xf>
    <xf numFmtId="1" fontId="7" fillId="7" borderId="9" xfId="0" applyNumberFormat="1" applyFont="1" applyFill="1" applyBorder="1" applyAlignment="1">
      <alignment vertical="center"/>
    </xf>
    <xf numFmtId="1" fontId="8" fillId="0" borderId="10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3" fontId="8" fillId="0" borderId="2" xfId="0" applyNumberFormat="1" applyFont="1" applyFill="1" applyBorder="1" applyAlignment="1">
      <alignment horizontal="center" vertical="center" wrapText="1"/>
    </xf>
    <xf numFmtId="3" fontId="8" fillId="0" borderId="11" xfId="0" applyNumberFormat="1" applyFont="1" applyFill="1" applyBorder="1" applyAlignment="1">
      <alignment horizontal="center" vertical="center" wrapText="1"/>
    </xf>
    <xf numFmtId="4" fontId="13" fillId="0" borderId="7" xfId="3" applyNumberFormat="1" applyFont="1" applyFill="1" applyBorder="1" applyAlignment="1">
      <alignment horizontal="center" vertical="center" wrapText="1"/>
    </xf>
    <xf numFmtId="4" fontId="13" fillId="0" borderId="7" xfId="3" applyNumberFormat="1" applyFont="1" applyFill="1" applyBorder="1" applyAlignment="1">
      <alignment vertical="center" wrapText="1"/>
    </xf>
    <xf numFmtId="3" fontId="2" fillId="0" borderId="6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4" fontId="2" fillId="8" borderId="1" xfId="0" applyNumberFormat="1" applyFont="1" applyFill="1" applyBorder="1" applyAlignment="1">
      <alignment horizontal="center" vertical="center"/>
    </xf>
    <xf numFmtId="1" fontId="8" fillId="8" borderId="1" xfId="0" applyNumberFormat="1" applyFont="1" applyFill="1" applyBorder="1" applyAlignment="1">
      <alignment horizontal="center" vertical="center"/>
    </xf>
    <xf numFmtId="1" fontId="2" fillId="8" borderId="1" xfId="0" applyNumberFormat="1" applyFont="1" applyFill="1" applyBorder="1" applyAlignment="1">
      <alignment horizontal="center" vertical="center"/>
    </xf>
    <xf numFmtId="1" fontId="2" fillId="8" borderId="7" xfId="0" applyNumberFormat="1" applyFont="1" applyFill="1" applyBorder="1" applyAlignment="1">
      <alignment horizontal="center" vertical="center"/>
    </xf>
    <xf numFmtId="3" fontId="2" fillId="0" borderId="1" xfId="10" applyNumberFormat="1" applyFont="1" applyFill="1" applyBorder="1" applyAlignment="1">
      <alignment horizontal="center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8" fillId="2" borderId="1" xfId="10" applyNumberFormat="1" applyFont="1" applyFill="1" applyBorder="1" applyAlignment="1">
      <alignment horizontal="center" vertical="center"/>
    </xf>
    <xf numFmtId="3" fontId="2" fillId="8" borderId="1" xfId="0" applyNumberFormat="1" applyFont="1" applyFill="1" applyBorder="1" applyAlignment="1">
      <alignment horizontal="center" vertical="center"/>
    </xf>
    <xf numFmtId="3" fontId="8" fillId="8" borderId="1" xfId="1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3" fontId="8" fillId="3" borderId="1" xfId="10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7" fillId="7" borderId="8" xfId="0" applyNumberFormat="1" applyFont="1" applyFill="1" applyBorder="1" applyAlignment="1">
      <alignment vertical="center"/>
    </xf>
    <xf numFmtId="3" fontId="8" fillId="0" borderId="1" xfId="10" applyNumberFormat="1" applyFont="1" applyBorder="1" applyAlignment="1">
      <alignment horizontal="center" vertical="center"/>
    </xf>
    <xf numFmtId="3" fontId="8" fillId="7" borderId="8" xfId="10" applyNumberFormat="1" applyFont="1" applyFill="1" applyBorder="1" applyAlignment="1">
      <alignment horizontal="center" vertical="center"/>
    </xf>
    <xf numFmtId="3" fontId="11" fillId="5" borderId="14" xfId="0" applyNumberFormat="1" applyFont="1" applyFill="1" applyBorder="1" applyAlignment="1">
      <alignment horizontal="center" vertical="center" wrapText="1"/>
    </xf>
    <xf numFmtId="3" fontId="2" fillId="5" borderId="14" xfId="10" applyNumberFormat="1" applyFont="1" applyFill="1" applyBorder="1" applyAlignment="1">
      <alignment horizontal="center" vertical="center" wrapText="1"/>
    </xf>
    <xf numFmtId="3" fontId="2" fillId="0" borderId="12" xfId="3" applyNumberFormat="1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4" fontId="8" fillId="0" borderId="21" xfId="0" applyNumberFormat="1" applyFont="1" applyFill="1" applyBorder="1" applyAlignment="1">
      <alignment horizontal="left" vertical="center" wrapText="1"/>
    </xf>
    <xf numFmtId="0" fontId="16" fillId="9" borderId="1" xfId="0" applyFont="1" applyFill="1" applyBorder="1" applyAlignment="1">
      <alignment horizontal="center" vertical="center"/>
    </xf>
    <xf numFmtId="0" fontId="16" fillId="9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3" fontId="2" fillId="0" borderId="6" xfId="0" applyNumberFormat="1" applyFont="1" applyFill="1" applyBorder="1" applyAlignment="1">
      <alignment horizontal="center" vertical="center" wrapText="1"/>
    </xf>
    <xf numFmtId="3" fontId="8" fillId="0" borderId="7" xfId="0" applyNumberFormat="1" applyFont="1" applyFill="1" applyBorder="1" applyAlignment="1">
      <alignment horizontal="left" vertical="center"/>
    </xf>
    <xf numFmtId="3" fontId="2" fillId="0" borderId="2" xfId="0" applyNumberFormat="1" applyFont="1" applyFill="1" applyBorder="1" applyAlignment="1">
      <alignment horizontal="left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vertical="center" wrapText="1"/>
    </xf>
    <xf numFmtId="3" fontId="2" fillId="0" borderId="1" xfId="2" applyNumberFormat="1" applyFont="1" applyFill="1" applyBorder="1" applyAlignment="1">
      <alignment horizontal="center" vertical="center" wrapText="1"/>
    </xf>
    <xf numFmtId="3" fontId="16" fillId="9" borderId="1" xfId="0" applyNumberFormat="1" applyFont="1" applyFill="1" applyBorder="1" applyAlignment="1">
      <alignment horizontal="center" vertical="center" wrapText="1"/>
    </xf>
    <xf numFmtId="4" fontId="14" fillId="0" borderId="7" xfId="3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/>
    </xf>
    <xf numFmtId="3" fontId="2" fillId="0" borderId="6" xfId="3" applyNumberFormat="1" applyFont="1" applyFill="1" applyBorder="1" applyAlignment="1">
      <alignment horizontal="center" vertical="center"/>
    </xf>
    <xf numFmtId="49" fontId="13" fillId="5" borderId="14" xfId="3" applyNumberFormat="1" applyFont="1" applyFill="1" applyBorder="1" applyAlignment="1">
      <alignment horizontal="center" vertical="center" wrapText="1"/>
    </xf>
    <xf numFmtId="0" fontId="2" fillId="5" borderId="14" xfId="0" applyFont="1" applyFill="1" applyBorder="1" applyAlignment="1">
      <alignment horizontal="left" vertical="center" wrapText="1"/>
    </xf>
    <xf numFmtId="0" fontId="12" fillId="9" borderId="1" xfId="0" applyFont="1" applyFill="1" applyBorder="1" applyAlignment="1">
      <alignment vertical="center" wrapText="1"/>
    </xf>
    <xf numFmtId="49" fontId="13" fillId="10" borderId="1" xfId="3" applyNumberFormat="1" applyFont="1" applyFill="1" applyBorder="1" applyAlignment="1">
      <alignment vertical="center" wrapText="1"/>
    </xf>
    <xf numFmtId="49" fontId="13" fillId="0" borderId="14" xfId="3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4" fontId="14" fillId="0" borderId="7" xfId="3" applyNumberFormat="1" applyFont="1" applyFill="1" applyBorder="1" applyAlignment="1">
      <alignment horizontal="center" vertical="center"/>
    </xf>
    <xf numFmtId="3" fontId="2" fillId="0" borderId="6" xfId="3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3" fontId="2" fillId="0" borderId="6" xfId="0" quotePrefix="1" applyNumberFormat="1" applyFont="1" applyFill="1" applyBorder="1" applyAlignment="1">
      <alignment horizontal="center" vertical="center"/>
    </xf>
    <xf numFmtId="4" fontId="2" fillId="0" borderId="1" xfId="4" applyNumberFormat="1" applyFont="1" applyFill="1" applyBorder="1" applyAlignment="1">
      <alignment horizontal="center" vertical="center"/>
    </xf>
    <xf numFmtId="3" fontId="2" fillId="0" borderId="1" xfId="3" applyNumberFormat="1" applyFont="1" applyFill="1" applyBorder="1" applyAlignment="1">
      <alignment horizontal="center" vertical="center" wrapText="1"/>
    </xf>
    <xf numFmtId="3" fontId="11" fillId="0" borderId="1" xfId="0" applyNumberFormat="1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left" vertical="center" wrapText="1"/>
    </xf>
    <xf numFmtId="1" fontId="2" fillId="0" borderId="1" xfId="0" quotePrefix="1" applyNumberFormat="1" applyFont="1" applyFill="1" applyBorder="1" applyAlignment="1">
      <alignment horizontal="left" vertical="center" wrapText="1"/>
    </xf>
    <xf numFmtId="164" fontId="2" fillId="0" borderId="1" xfId="2" applyNumberFormat="1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3" fontId="2" fillId="0" borderId="1" xfId="9" applyNumberFormat="1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left" vertical="center" wrapText="1"/>
    </xf>
    <xf numFmtId="3" fontId="12" fillId="0" borderId="1" xfId="4" applyNumberFormat="1" applyFont="1" applyFill="1" applyBorder="1" applyAlignment="1">
      <alignment horizontal="center" vertical="center"/>
    </xf>
    <xf numFmtId="0" fontId="2" fillId="0" borderId="1" xfId="4" applyFont="1" applyFill="1" applyBorder="1" applyAlignment="1">
      <alignment vertical="center" wrapText="1"/>
    </xf>
    <xf numFmtId="0" fontId="2" fillId="0" borderId="14" xfId="4" applyFont="1" applyFill="1" applyBorder="1" applyAlignment="1">
      <alignment vertical="center" wrapText="1"/>
    </xf>
    <xf numFmtId="3" fontId="12" fillId="0" borderId="14" xfId="4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left" vertical="center" wrapText="1"/>
    </xf>
    <xf numFmtId="3" fontId="11" fillId="0" borderId="14" xfId="0" applyNumberFormat="1" applyFont="1" applyFill="1" applyBorder="1" applyAlignment="1">
      <alignment horizontal="center" vertical="center" wrapText="1"/>
    </xf>
    <xf numFmtId="3" fontId="2" fillId="0" borderId="14" xfId="1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horizontal="center" vertical="center"/>
    </xf>
    <xf numFmtId="3" fontId="8" fillId="0" borderId="1" xfId="10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7" xfId="0" applyNumberFormat="1" applyFont="1" applyFill="1" applyBorder="1" applyAlignment="1">
      <alignment horizontal="right" vertical="center"/>
    </xf>
    <xf numFmtId="3" fontId="2" fillId="0" borderId="1" xfId="0" quotePrefix="1" applyNumberFormat="1" applyFont="1" applyFill="1" applyBorder="1" applyAlignment="1">
      <alignment horizontal="center" vertical="center"/>
    </xf>
    <xf numFmtId="3" fontId="2" fillId="0" borderId="1" xfId="10" applyNumberFormat="1" applyFont="1" applyFill="1" applyBorder="1" applyAlignment="1">
      <alignment horizontal="center" vertical="center"/>
    </xf>
    <xf numFmtId="4" fontId="13" fillId="0" borderId="7" xfId="3" applyNumberFormat="1" applyFont="1" applyFill="1" applyBorder="1" applyAlignment="1">
      <alignment vertical="center"/>
    </xf>
    <xf numFmtId="49" fontId="13" fillId="0" borderId="1" xfId="3" applyNumberFormat="1" applyFont="1" applyFill="1" applyBorder="1" applyAlignment="1">
      <alignment horizontal="center" vertical="center" wrapText="1"/>
    </xf>
    <xf numFmtId="1" fontId="4" fillId="0" borderId="0" xfId="0" applyNumberFormat="1" applyFont="1" applyAlignment="1">
      <alignment horizontal="left" vertical="center" wrapText="1"/>
    </xf>
    <xf numFmtId="4" fontId="7" fillId="0" borderId="0" xfId="0" applyNumberFormat="1" applyFont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4" fontId="8" fillId="6" borderId="6" xfId="0" applyNumberFormat="1" applyFont="1" applyFill="1" applyBorder="1" applyAlignment="1">
      <alignment horizontal="left" vertical="center" wrapText="1"/>
    </xf>
    <xf numFmtId="4" fontId="8" fillId="6" borderId="1" xfId="0" applyNumberFormat="1" applyFont="1" applyFill="1" applyBorder="1" applyAlignment="1">
      <alignment horizontal="left" vertical="center" wrapText="1"/>
    </xf>
    <xf numFmtId="4" fontId="8" fillId="6" borderId="2" xfId="0" applyNumberFormat="1" applyFont="1" applyFill="1" applyBorder="1" applyAlignment="1">
      <alignment horizontal="left" vertical="center" wrapText="1"/>
    </xf>
    <xf numFmtId="4" fontId="8" fillId="6" borderId="7" xfId="0" applyNumberFormat="1" applyFont="1" applyFill="1" applyBorder="1" applyAlignment="1">
      <alignment horizontal="left" vertical="center" wrapText="1"/>
    </xf>
    <xf numFmtId="1" fontId="8" fillId="0" borderId="18" xfId="0" applyNumberFormat="1" applyFont="1" applyBorder="1" applyAlignment="1">
      <alignment horizontal="left" vertical="center" wrapText="1"/>
    </xf>
    <xf numFmtId="1" fontId="8" fillId="0" borderId="19" xfId="0" applyNumberFormat="1" applyFont="1" applyBorder="1" applyAlignment="1">
      <alignment horizontal="left" vertical="center" wrapText="1"/>
    </xf>
    <xf numFmtId="1" fontId="8" fillId="0" borderId="20" xfId="0" applyNumberFormat="1" applyFont="1" applyBorder="1" applyAlignment="1">
      <alignment horizontal="left" vertical="center" wrapText="1"/>
    </xf>
    <xf numFmtId="1" fontId="4" fillId="7" borderId="15" xfId="0" applyNumberFormat="1" applyFont="1" applyFill="1" applyBorder="1" applyAlignment="1">
      <alignment horizontal="left" vertical="center"/>
    </xf>
    <xf numFmtId="1" fontId="4" fillId="7" borderId="16" xfId="0" applyNumberFormat="1" applyFont="1" applyFill="1" applyBorder="1" applyAlignment="1">
      <alignment horizontal="left" vertical="center"/>
    </xf>
    <xf numFmtId="1" fontId="4" fillId="7" borderId="17" xfId="0" applyNumberFormat="1" applyFont="1" applyFill="1" applyBorder="1" applyAlignment="1">
      <alignment horizontal="left" vertical="center"/>
    </xf>
    <xf numFmtId="3" fontId="8" fillId="0" borderId="3" xfId="0" applyNumberFormat="1" applyFont="1" applyFill="1" applyBorder="1" applyAlignment="1">
      <alignment horizontal="left" vertical="center"/>
    </xf>
    <xf numFmtId="3" fontId="8" fillId="0" borderId="4" xfId="0" applyNumberFormat="1" applyFont="1" applyFill="1" applyBorder="1" applyAlignment="1">
      <alignment horizontal="left" vertical="center"/>
    </xf>
    <xf numFmtId="3" fontId="8" fillId="0" borderId="5" xfId="0" applyNumberFormat="1" applyFont="1" applyFill="1" applyBorder="1" applyAlignment="1">
      <alignment horizontal="left" vertical="center"/>
    </xf>
    <xf numFmtId="3" fontId="8" fillId="0" borderId="6" xfId="3" applyNumberFormat="1" applyFont="1" applyFill="1" applyBorder="1" applyAlignment="1">
      <alignment horizontal="left" vertical="center"/>
    </xf>
    <xf numFmtId="3" fontId="8" fillId="0" borderId="1" xfId="3" applyNumberFormat="1" applyFont="1" applyFill="1" applyBorder="1" applyAlignment="1">
      <alignment horizontal="left" vertical="center"/>
    </xf>
    <xf numFmtId="3" fontId="8" fillId="0" borderId="7" xfId="3" applyNumberFormat="1" applyFont="1" applyFill="1" applyBorder="1" applyAlignment="1">
      <alignment horizontal="left" vertical="center"/>
    </xf>
    <xf numFmtId="4" fontId="7" fillId="0" borderId="0" xfId="0" applyNumberFormat="1" applyFont="1" applyBorder="1" applyAlignment="1">
      <alignment horizontal="left" wrapText="1"/>
    </xf>
    <xf numFmtId="3" fontId="8" fillId="3" borderId="6" xfId="0" applyNumberFormat="1" applyFont="1" applyFill="1" applyBorder="1" applyAlignment="1">
      <alignment horizontal="center" vertical="center"/>
    </xf>
    <xf numFmtId="3" fontId="8" fillId="3" borderId="1" xfId="0" applyNumberFormat="1" applyFont="1" applyFill="1" applyBorder="1" applyAlignment="1">
      <alignment horizontal="center" vertical="center"/>
    </xf>
    <xf numFmtId="3" fontId="8" fillId="2" borderId="6" xfId="0" applyNumberFormat="1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/>
    </xf>
    <xf numFmtId="3" fontId="8" fillId="0" borderId="6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4" fontId="13" fillId="0" borderId="0" xfId="0" applyNumberFormat="1" applyFont="1" applyAlignment="1">
      <alignment horizontal="left" vertical="center" wrapText="1"/>
    </xf>
    <xf numFmtId="4" fontId="4" fillId="0" borderId="0" xfId="0" applyNumberFormat="1" applyFont="1" applyAlignment="1">
      <alignment horizontal="center" vertical="center" wrapText="1"/>
    </xf>
    <xf numFmtId="3" fontId="8" fillId="0" borderId="6" xfId="0" applyNumberFormat="1" applyFont="1" applyFill="1" applyBorder="1" applyAlignment="1">
      <alignment horizontal="left" vertical="center"/>
    </xf>
    <xf numFmtId="3" fontId="8" fillId="0" borderId="1" xfId="0" applyNumberFormat="1" applyFont="1" applyFill="1" applyBorder="1" applyAlignment="1">
      <alignment horizontal="left" vertical="center"/>
    </xf>
    <xf numFmtId="3" fontId="8" fillId="0" borderId="7" xfId="0" applyNumberFormat="1" applyFont="1" applyFill="1" applyBorder="1" applyAlignment="1">
      <alignment horizontal="left" vertical="center"/>
    </xf>
    <xf numFmtId="3" fontId="2" fillId="0" borderId="10" xfId="0" quotePrefix="1" applyNumberFormat="1" applyFont="1" applyFill="1" applyBorder="1" applyAlignment="1">
      <alignment horizontal="center" vertical="center"/>
    </xf>
    <xf numFmtId="3" fontId="2" fillId="0" borderId="12" xfId="0" quotePrefix="1" applyNumberFormat="1" applyFont="1" applyFill="1" applyBorder="1" applyAlignment="1">
      <alignment horizontal="center" vertical="center"/>
    </xf>
    <xf numFmtId="3" fontId="11" fillId="0" borderId="2" xfId="4" applyNumberFormat="1" applyFont="1" applyFill="1" applyBorder="1" applyAlignment="1">
      <alignment horizontal="center" vertical="center" wrapText="1"/>
    </xf>
    <xf numFmtId="3" fontId="11" fillId="0" borderId="14" xfId="4" applyNumberFormat="1" applyFont="1" applyFill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/>
    </xf>
    <xf numFmtId="4" fontId="2" fillId="0" borderId="14" xfId="0" applyNumberFormat="1" applyFont="1" applyFill="1" applyBorder="1" applyAlignment="1">
      <alignment horizontal="center" vertical="center"/>
    </xf>
    <xf numFmtId="3" fontId="2" fillId="0" borderId="2" xfId="10" applyNumberFormat="1" applyFont="1" applyFill="1" applyBorder="1" applyAlignment="1">
      <alignment horizontal="center" vertical="center"/>
    </xf>
    <xf numFmtId="3" fontId="2" fillId="0" borderId="14" xfId="10" applyNumberFormat="1" applyFont="1" applyFill="1" applyBorder="1" applyAlignment="1">
      <alignment horizontal="center" vertical="center"/>
    </xf>
    <xf numFmtId="3" fontId="12" fillId="0" borderId="1" xfId="10" applyNumberFormat="1" applyFont="1" applyFill="1" applyBorder="1" applyAlignment="1">
      <alignment horizontal="center" vertical="center"/>
    </xf>
    <xf numFmtId="49" fontId="13" fillId="0" borderId="1" xfId="3" applyNumberFormat="1" applyFont="1" applyFill="1" applyBorder="1" applyAlignment="1">
      <alignment horizontal="center" vertical="center" wrapText="1"/>
    </xf>
    <xf numFmtId="4" fontId="14" fillId="0" borderId="7" xfId="3" applyNumberFormat="1" applyFont="1" applyFill="1" applyBorder="1" applyAlignment="1">
      <alignment horizontal="center" vertical="center"/>
    </xf>
    <xf numFmtId="3" fontId="2" fillId="0" borderId="6" xfId="3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3" fontId="2" fillId="0" borderId="2" xfId="4" applyNumberFormat="1" applyFont="1" applyFill="1" applyBorder="1" applyAlignment="1">
      <alignment horizontal="center" vertical="center" wrapText="1"/>
    </xf>
    <xf numFmtId="3" fontId="2" fillId="0" borderId="13" xfId="4" applyNumberFormat="1" applyFont="1" applyFill="1" applyBorder="1" applyAlignment="1">
      <alignment horizontal="center" vertical="center" wrapText="1"/>
    </xf>
    <xf numFmtId="3" fontId="2" fillId="0" borderId="14" xfId="4" applyNumberFormat="1" applyFont="1" applyFill="1" applyBorder="1" applyAlignment="1">
      <alignment horizontal="center" vertical="center" wrapText="1"/>
    </xf>
    <xf numFmtId="3" fontId="11" fillId="5" borderId="1" xfId="0" applyNumberFormat="1" applyFont="1" applyFill="1" applyBorder="1" applyAlignment="1">
      <alignment horizontal="center" vertical="center" wrapText="1"/>
    </xf>
    <xf numFmtId="3" fontId="12" fillId="0" borderId="2" xfId="1" applyNumberFormat="1" applyFont="1" applyFill="1" applyBorder="1" applyAlignment="1">
      <alignment horizontal="center" vertical="center"/>
    </xf>
    <xf numFmtId="3" fontId="12" fillId="0" borderId="13" xfId="1" applyNumberFormat="1" applyFont="1" applyFill="1" applyBorder="1" applyAlignment="1">
      <alignment horizontal="center" vertical="center"/>
    </xf>
    <xf numFmtId="3" fontId="12" fillId="0" borderId="14" xfId="1" applyNumberFormat="1" applyFont="1" applyFill="1" applyBorder="1" applyAlignment="1">
      <alignment horizontal="center" vertical="center"/>
    </xf>
    <xf numFmtId="49" fontId="13" fillId="5" borderId="2" xfId="3" applyNumberFormat="1" applyFont="1" applyFill="1" applyBorder="1" applyAlignment="1">
      <alignment horizontal="center" vertical="center" wrapText="1"/>
    </xf>
    <xf numFmtId="49" fontId="13" fillId="5" borderId="13" xfId="3" applyNumberFormat="1" applyFont="1" applyFill="1" applyBorder="1" applyAlignment="1">
      <alignment horizontal="center" vertical="center" wrapText="1"/>
    </xf>
    <xf numFmtId="49" fontId="13" fillId="5" borderId="14" xfId="3" applyNumberFormat="1" applyFont="1" applyFill="1" applyBorder="1" applyAlignment="1">
      <alignment horizontal="center" vertical="center" wrapText="1"/>
    </xf>
    <xf numFmtId="3" fontId="2" fillId="0" borderId="2" xfId="3" applyNumberFormat="1" applyFont="1" applyFill="1" applyBorder="1" applyAlignment="1">
      <alignment horizontal="center" vertical="center"/>
    </xf>
    <xf numFmtId="3" fontId="2" fillId="0" borderId="13" xfId="3" applyNumberFormat="1" applyFont="1" applyFill="1" applyBorder="1" applyAlignment="1">
      <alignment horizontal="center" vertical="center"/>
    </xf>
    <xf numFmtId="3" fontId="2" fillId="0" borderId="14" xfId="3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  <xf numFmtId="0" fontId="2" fillId="5" borderId="14" xfId="0" applyFont="1" applyFill="1" applyBorder="1" applyAlignment="1">
      <alignment horizontal="left" vertical="center" wrapText="1"/>
    </xf>
    <xf numFmtId="3" fontId="8" fillId="4" borderId="6" xfId="0" applyNumberFormat="1" applyFont="1" applyFill="1" applyBorder="1" applyAlignment="1">
      <alignment horizontal="left" vertical="center"/>
    </xf>
    <xf numFmtId="3" fontId="8" fillId="4" borderId="1" xfId="0" applyNumberFormat="1" applyFont="1" applyFill="1" applyBorder="1" applyAlignment="1">
      <alignment horizontal="left" vertical="center"/>
    </xf>
    <xf numFmtId="3" fontId="8" fillId="4" borderId="7" xfId="0" applyNumberFormat="1" applyFont="1" applyFill="1" applyBorder="1" applyAlignment="1">
      <alignment horizontal="left" vertical="center"/>
    </xf>
    <xf numFmtId="3" fontId="8" fillId="8" borderId="6" xfId="0" applyNumberFormat="1" applyFont="1" applyFill="1" applyBorder="1" applyAlignment="1">
      <alignment horizontal="center" vertical="center"/>
    </xf>
    <xf numFmtId="3" fontId="8" fillId="8" borderId="1" xfId="0" applyNumberFormat="1" applyFont="1" applyFill="1" applyBorder="1" applyAlignment="1">
      <alignment horizontal="center" vertical="center"/>
    </xf>
    <xf numFmtId="49" fontId="13" fillId="0" borderId="2" xfId="3" applyNumberFormat="1" applyFont="1" applyFill="1" applyBorder="1" applyAlignment="1">
      <alignment horizontal="center" vertical="center" wrapText="1"/>
    </xf>
    <xf numFmtId="49" fontId="13" fillId="0" borderId="14" xfId="3" applyNumberFormat="1" applyFont="1" applyFill="1" applyBorder="1" applyAlignment="1">
      <alignment horizontal="center" vertical="center" wrapText="1"/>
    </xf>
    <xf numFmtId="4" fontId="13" fillId="0" borderId="11" xfId="3" applyNumberFormat="1" applyFont="1" applyFill="1" applyBorder="1" applyAlignment="1">
      <alignment horizontal="center" vertical="center"/>
    </xf>
    <xf numFmtId="4" fontId="13" fillId="0" borderId="22" xfId="3" applyNumberFormat="1" applyFont="1" applyFill="1" applyBorder="1" applyAlignment="1">
      <alignment horizontal="center" vertical="center"/>
    </xf>
    <xf numFmtId="3" fontId="2" fillId="0" borderId="10" xfId="0" applyNumberFormat="1" applyFont="1" applyFill="1" applyBorder="1" applyAlignment="1">
      <alignment horizontal="center" vertical="center"/>
    </xf>
    <xf numFmtId="3" fontId="2" fillId="0" borderId="12" xfId="0" applyNumberFormat="1" applyFont="1" applyFill="1" applyBorder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 wrapText="1"/>
    </xf>
    <xf numFmtId="3" fontId="2" fillId="0" borderId="14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/>
    </xf>
    <xf numFmtId="3" fontId="2" fillId="0" borderId="14" xfId="0" applyNumberFormat="1" applyFont="1" applyFill="1" applyBorder="1" applyAlignment="1">
      <alignment horizontal="center" vertical="center"/>
    </xf>
    <xf numFmtId="3" fontId="8" fillId="0" borderId="11" xfId="0" applyNumberFormat="1" applyFont="1" applyFill="1" applyBorder="1" applyAlignment="1">
      <alignment horizontal="center" vertical="center"/>
    </xf>
    <xf numFmtId="3" fontId="8" fillId="0" borderId="22" xfId="0" applyNumberFormat="1" applyFont="1" applyFill="1" applyBorder="1" applyAlignment="1">
      <alignment horizontal="center" vertical="center"/>
    </xf>
  </cellXfs>
  <cellStyles count="11">
    <cellStyle name="Comma" xfId="10" builtinId="3"/>
    <cellStyle name="Comma 3" xfId="1"/>
    <cellStyle name="Normal" xfId="0" builtinId="0"/>
    <cellStyle name="Normal 2" xfId="2"/>
    <cellStyle name="Normal 2 2" xfId="3"/>
    <cellStyle name="Normal 2 2 2" xfId="4"/>
    <cellStyle name="Normal 3" xfId="5"/>
    <cellStyle name="Normal 4" xfId="6"/>
    <cellStyle name="Normal 5" xfId="7"/>
    <cellStyle name="Normal 6" xfId="8"/>
    <cellStyle name="Normal_Obrazec FP-3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="85" zoomScaleNormal="85" workbookViewId="0">
      <selection activeCell="A48" sqref="A48:C48"/>
    </sheetView>
  </sheetViews>
  <sheetFormatPr defaultColWidth="9.140625" defaultRowHeight="15.75" x14ac:dyDescent="0.2"/>
  <cols>
    <col min="1" max="2" width="5.28515625" style="10" customWidth="1"/>
    <col min="3" max="3" width="40.85546875" style="3" customWidth="1"/>
    <col min="4" max="4" width="12.28515625" style="11" customWidth="1"/>
    <col min="5" max="5" width="13.28515625" style="10" customWidth="1"/>
    <col min="6" max="6" width="16.140625" style="10" customWidth="1"/>
    <col min="7" max="7" width="19.28515625" style="12" customWidth="1"/>
    <col min="8" max="8" width="17.140625" style="13" customWidth="1"/>
    <col min="9" max="9" width="15.140625" style="9" customWidth="1"/>
    <col min="10" max="16384" width="9.140625" style="9"/>
  </cols>
  <sheetData>
    <row r="1" spans="1:9" x14ac:dyDescent="0.2">
      <c r="A1" s="2"/>
      <c r="B1" s="2"/>
      <c r="C1" s="2"/>
      <c r="D1" s="2"/>
      <c r="E1" s="2"/>
      <c r="F1" s="2"/>
      <c r="G1" s="1"/>
      <c r="H1" s="2"/>
    </row>
    <row r="2" spans="1:9" ht="39" customHeight="1" x14ac:dyDescent="0.2">
      <c r="A2" s="132" t="s">
        <v>1</v>
      </c>
      <c r="B2" s="132"/>
      <c r="C2" s="132"/>
      <c r="D2" s="132"/>
      <c r="E2" s="132"/>
      <c r="F2" s="132"/>
      <c r="G2" s="132"/>
      <c r="H2" s="132"/>
      <c r="I2" s="132"/>
    </row>
    <row r="3" spans="1:9" ht="64.150000000000006" customHeight="1" x14ac:dyDescent="0.25">
      <c r="A3" s="149" t="s">
        <v>2</v>
      </c>
      <c r="B3" s="149"/>
      <c r="C3" s="149"/>
      <c r="D3" s="149"/>
      <c r="E3" s="149"/>
      <c r="F3" s="149"/>
      <c r="G3" s="149"/>
      <c r="H3" s="149"/>
      <c r="I3" s="149"/>
    </row>
    <row r="4" spans="1:9" s="4" customFormat="1" ht="12.75" customHeight="1" thickBot="1" x14ac:dyDescent="0.25">
      <c r="A4" s="2"/>
      <c r="B4" s="2"/>
      <c r="C4" s="40"/>
      <c r="D4" s="40"/>
      <c r="E4" s="40"/>
      <c r="F4" s="40"/>
      <c r="G4" s="40"/>
      <c r="H4" s="40"/>
    </row>
    <row r="5" spans="1:9" s="14" customFormat="1" ht="73.5" customHeight="1" x14ac:dyDescent="0.2">
      <c r="A5" s="41" t="s">
        <v>3</v>
      </c>
      <c r="B5" s="42" t="s">
        <v>4</v>
      </c>
      <c r="C5" s="43" t="s">
        <v>5</v>
      </c>
      <c r="D5" s="43" t="s">
        <v>6</v>
      </c>
      <c r="E5" s="43" t="s">
        <v>7</v>
      </c>
      <c r="F5" s="44" t="s">
        <v>8</v>
      </c>
      <c r="G5" s="44" t="s">
        <v>9</v>
      </c>
      <c r="H5" s="43" t="s">
        <v>10</v>
      </c>
      <c r="I5" s="45" t="s">
        <v>11</v>
      </c>
    </row>
    <row r="6" spans="1:9" s="5" customFormat="1" ht="15" thickBot="1" x14ac:dyDescent="0.25">
      <c r="A6" s="52">
        <v>1</v>
      </c>
      <c r="B6" s="53">
        <v>2</v>
      </c>
      <c r="C6" s="54">
        <v>3</v>
      </c>
      <c r="D6" s="54">
        <v>4</v>
      </c>
      <c r="E6" s="53">
        <v>5</v>
      </c>
      <c r="F6" s="53">
        <v>6</v>
      </c>
      <c r="G6" s="54">
        <v>7</v>
      </c>
      <c r="H6" s="54">
        <v>8</v>
      </c>
      <c r="I6" s="55">
        <v>9</v>
      </c>
    </row>
    <row r="7" spans="1:9" s="6" customFormat="1" x14ac:dyDescent="0.2">
      <c r="A7" s="143" t="s">
        <v>21</v>
      </c>
      <c r="B7" s="144"/>
      <c r="C7" s="144"/>
      <c r="D7" s="144"/>
      <c r="E7" s="144"/>
      <c r="F7" s="144"/>
      <c r="G7" s="144"/>
      <c r="H7" s="144"/>
      <c r="I7" s="145"/>
    </row>
    <row r="8" spans="1:9" s="7" customFormat="1" x14ac:dyDescent="0.2">
      <c r="A8" s="146" t="s">
        <v>22</v>
      </c>
      <c r="B8" s="147"/>
      <c r="C8" s="147"/>
      <c r="D8" s="147"/>
      <c r="E8" s="147"/>
      <c r="F8" s="147"/>
      <c r="G8" s="147"/>
      <c r="H8" s="147"/>
      <c r="I8" s="148"/>
    </row>
    <row r="9" spans="1:9" s="24" customFormat="1" ht="51" x14ac:dyDescent="0.2">
      <c r="A9" s="100">
        <v>1</v>
      </c>
      <c r="B9" s="91">
        <v>1</v>
      </c>
      <c r="C9" s="32" t="s">
        <v>23</v>
      </c>
      <c r="D9" s="105" t="s">
        <v>24</v>
      </c>
      <c r="E9" s="106" t="s">
        <v>25</v>
      </c>
      <c r="F9" s="64">
        <v>90000000</v>
      </c>
      <c r="G9" s="64">
        <v>90000000</v>
      </c>
      <c r="H9" s="101" t="s">
        <v>12</v>
      </c>
      <c r="I9" s="57"/>
    </row>
    <row r="10" spans="1:9" s="24" customFormat="1" ht="51" x14ac:dyDescent="0.2">
      <c r="A10" s="100">
        <v>2</v>
      </c>
      <c r="B10" s="91">
        <v>2</v>
      </c>
      <c r="C10" s="82" t="s">
        <v>26</v>
      </c>
      <c r="D10" s="102" t="s">
        <v>32</v>
      </c>
      <c r="E10" s="106" t="s">
        <v>46</v>
      </c>
      <c r="F10" s="88">
        <v>26059322</v>
      </c>
      <c r="G10" s="88">
        <v>26059322</v>
      </c>
      <c r="H10" s="101" t="s">
        <v>13</v>
      </c>
      <c r="I10" s="56"/>
    </row>
    <row r="11" spans="1:9" s="25" customFormat="1" ht="26.25" customHeight="1" x14ac:dyDescent="0.2">
      <c r="A11" s="172">
        <v>3</v>
      </c>
      <c r="B11" s="91">
        <v>3</v>
      </c>
      <c r="C11" s="103" t="s">
        <v>27</v>
      </c>
      <c r="D11" s="173" t="s">
        <v>32</v>
      </c>
      <c r="E11" s="107" t="s">
        <v>47</v>
      </c>
      <c r="F11" s="88">
        <v>8747577</v>
      </c>
      <c r="G11" s="169">
        <f>F11+F12+F13</f>
        <v>195307041</v>
      </c>
      <c r="H11" s="170" t="s">
        <v>13</v>
      </c>
      <c r="I11" s="171"/>
    </row>
    <row r="12" spans="1:9" s="25" customFormat="1" ht="26.25" customHeight="1" x14ac:dyDescent="0.2">
      <c r="A12" s="172"/>
      <c r="B12" s="91">
        <v>4</v>
      </c>
      <c r="C12" s="108" t="s">
        <v>28</v>
      </c>
      <c r="D12" s="173"/>
      <c r="E12" s="106" t="s">
        <v>45</v>
      </c>
      <c r="F12" s="88">
        <v>5211864</v>
      </c>
      <c r="G12" s="169"/>
      <c r="H12" s="170"/>
      <c r="I12" s="171"/>
    </row>
    <row r="13" spans="1:9" s="25" customFormat="1" ht="26.25" customHeight="1" x14ac:dyDescent="0.2">
      <c r="A13" s="172"/>
      <c r="B13" s="91">
        <v>5</v>
      </c>
      <c r="C13" s="108" t="s">
        <v>29</v>
      </c>
      <c r="D13" s="173"/>
      <c r="E13" s="106" t="s">
        <v>46</v>
      </c>
      <c r="F13" s="88">
        <v>181347600</v>
      </c>
      <c r="G13" s="169"/>
      <c r="H13" s="170"/>
      <c r="I13" s="171"/>
    </row>
    <row r="14" spans="1:9" s="16" customFormat="1" ht="51" x14ac:dyDescent="0.2">
      <c r="A14" s="77">
        <v>4</v>
      </c>
      <c r="B14" s="98">
        <v>6</v>
      </c>
      <c r="C14" s="108" t="s">
        <v>31</v>
      </c>
      <c r="D14" s="78" t="s">
        <v>33</v>
      </c>
      <c r="E14" s="106" t="s">
        <v>45</v>
      </c>
      <c r="F14" s="88">
        <v>7700000</v>
      </c>
      <c r="G14" s="88">
        <v>7700000</v>
      </c>
      <c r="H14" s="97" t="s">
        <v>13</v>
      </c>
      <c r="I14" s="99"/>
    </row>
    <row r="15" spans="1:9" s="16" customFormat="1" ht="51" x14ac:dyDescent="0.2">
      <c r="A15" s="77">
        <v>5</v>
      </c>
      <c r="B15" s="98">
        <v>7</v>
      </c>
      <c r="C15" s="109" t="s">
        <v>30</v>
      </c>
      <c r="D15" s="78" t="s">
        <v>24</v>
      </c>
      <c r="E15" s="106" t="s">
        <v>46</v>
      </c>
      <c r="F15" s="110">
        <v>43000000</v>
      </c>
      <c r="G15" s="110">
        <v>43000000</v>
      </c>
      <c r="H15" s="97" t="str">
        <f t="shared" ref="H15:H21" si="0">$H$9</f>
        <v xml:space="preserve">procedurë e kufizuar ose e negociuar me publikimin e një shpalljeje </v>
      </c>
      <c r="I15" s="99"/>
    </row>
    <row r="16" spans="1:9" s="16" customFormat="1" ht="51" x14ac:dyDescent="0.2">
      <c r="A16" s="77">
        <v>6</v>
      </c>
      <c r="B16" s="98">
        <v>8</v>
      </c>
      <c r="C16" s="111" t="s">
        <v>48</v>
      </c>
      <c r="D16" s="78" t="s">
        <v>34</v>
      </c>
      <c r="E16" s="106" t="s">
        <v>25</v>
      </c>
      <c r="F16" s="112">
        <v>52542373</v>
      </c>
      <c r="G16" s="112">
        <v>52542373</v>
      </c>
      <c r="H16" s="97" t="str">
        <f t="shared" si="0"/>
        <v xml:space="preserve">procedurë e kufizuar ose e negociuar me publikimin e një shpalljeje </v>
      </c>
      <c r="I16" s="99"/>
    </row>
    <row r="17" spans="1:9" s="16" customFormat="1" ht="76.5" x14ac:dyDescent="0.2">
      <c r="A17" s="77">
        <v>7</v>
      </c>
      <c r="B17" s="98">
        <v>9</v>
      </c>
      <c r="C17" s="113" t="s">
        <v>49</v>
      </c>
      <c r="D17" s="78" t="s">
        <v>35</v>
      </c>
      <c r="E17" s="106" t="s">
        <v>44</v>
      </c>
      <c r="F17" s="114">
        <v>50847458</v>
      </c>
      <c r="G17" s="114">
        <v>50847458</v>
      </c>
      <c r="H17" s="129" t="s">
        <v>14</v>
      </c>
      <c r="I17" s="99"/>
    </row>
    <row r="18" spans="1:9" s="16" customFormat="1" ht="51" x14ac:dyDescent="0.2">
      <c r="A18" s="77">
        <v>8</v>
      </c>
      <c r="B18" s="98">
        <v>10</v>
      </c>
      <c r="C18" s="115" t="s">
        <v>50</v>
      </c>
      <c r="D18" s="78" t="s">
        <v>34</v>
      </c>
      <c r="E18" s="106" t="s">
        <v>44</v>
      </c>
      <c r="F18" s="114">
        <v>33898305</v>
      </c>
      <c r="G18" s="114">
        <v>33898305</v>
      </c>
      <c r="H18" s="101" t="s">
        <v>13</v>
      </c>
      <c r="I18" s="99"/>
    </row>
    <row r="19" spans="1:9" s="16" customFormat="1" ht="76.5" x14ac:dyDescent="0.2">
      <c r="A19" s="77">
        <v>9</v>
      </c>
      <c r="B19" s="98">
        <v>11</v>
      </c>
      <c r="C19" s="115" t="s">
        <v>51</v>
      </c>
      <c r="D19" s="78" t="s">
        <v>32</v>
      </c>
      <c r="E19" s="106" t="s">
        <v>44</v>
      </c>
      <c r="F19" s="114">
        <v>233898305</v>
      </c>
      <c r="G19" s="114">
        <v>233898305</v>
      </c>
      <c r="H19" s="101" t="s">
        <v>15</v>
      </c>
      <c r="I19" s="99"/>
    </row>
    <row r="20" spans="1:9" s="16" customFormat="1" ht="51" x14ac:dyDescent="0.2">
      <c r="A20" s="77">
        <v>10</v>
      </c>
      <c r="B20" s="98">
        <v>12</v>
      </c>
      <c r="C20" s="116" t="s">
        <v>52</v>
      </c>
      <c r="D20" s="78" t="s">
        <v>33</v>
      </c>
      <c r="E20" s="106" t="s">
        <v>41</v>
      </c>
      <c r="F20" s="117">
        <v>1530915</v>
      </c>
      <c r="G20" s="117">
        <v>1530915</v>
      </c>
      <c r="H20" s="101" t="s">
        <v>12</v>
      </c>
      <c r="I20" s="99"/>
    </row>
    <row r="21" spans="1:9" s="16" customFormat="1" ht="51" x14ac:dyDescent="0.2">
      <c r="A21" s="77">
        <v>11</v>
      </c>
      <c r="B21" s="98">
        <v>13</v>
      </c>
      <c r="C21" s="118" t="s">
        <v>53</v>
      </c>
      <c r="D21" s="78" t="s">
        <v>36</v>
      </c>
      <c r="E21" s="119" t="s">
        <v>0</v>
      </c>
      <c r="F21" s="120">
        <v>75000000</v>
      </c>
      <c r="G21" s="120">
        <v>75000000</v>
      </c>
      <c r="H21" s="97" t="str">
        <f t="shared" si="0"/>
        <v xml:space="preserve">procedurë e kufizuar ose e negociuar me publikimin e një shpalljeje </v>
      </c>
      <c r="I21" s="99"/>
    </row>
    <row r="22" spans="1:9" s="8" customFormat="1" x14ac:dyDescent="0.2">
      <c r="A22" s="154" t="s">
        <v>54</v>
      </c>
      <c r="B22" s="155"/>
      <c r="C22" s="155"/>
      <c r="D22" s="121"/>
      <c r="E22" s="122"/>
      <c r="F22" s="59"/>
      <c r="G22" s="123">
        <f>SUM(G9:G21)</f>
        <v>809783719</v>
      </c>
      <c r="H22" s="124"/>
      <c r="I22" s="125"/>
    </row>
    <row r="23" spans="1:9" s="4" customFormat="1" x14ac:dyDescent="0.2">
      <c r="A23" s="158" t="s">
        <v>55</v>
      </c>
      <c r="B23" s="159"/>
      <c r="C23" s="159"/>
      <c r="D23" s="159"/>
      <c r="E23" s="159"/>
      <c r="F23" s="159"/>
      <c r="G23" s="159"/>
      <c r="H23" s="159"/>
      <c r="I23" s="160"/>
    </row>
    <row r="24" spans="1:9" s="7" customFormat="1" x14ac:dyDescent="0.2">
      <c r="A24" s="146" t="s">
        <v>56</v>
      </c>
      <c r="B24" s="147"/>
      <c r="C24" s="147"/>
      <c r="D24" s="147"/>
      <c r="E24" s="147"/>
      <c r="F24" s="147"/>
      <c r="G24" s="147"/>
      <c r="H24" s="147"/>
      <c r="I24" s="148"/>
    </row>
    <row r="25" spans="1:9" s="23" customFormat="1" ht="42" customHeight="1" x14ac:dyDescent="0.2">
      <c r="A25" s="104">
        <v>12</v>
      </c>
      <c r="B25" s="126">
        <v>1</v>
      </c>
      <c r="C25" s="103" t="s">
        <v>63</v>
      </c>
      <c r="D25" s="102" t="s">
        <v>32</v>
      </c>
      <c r="E25" s="33" t="s">
        <v>47</v>
      </c>
      <c r="F25" s="127">
        <v>40000000</v>
      </c>
      <c r="G25" s="127">
        <v>40000000</v>
      </c>
      <c r="H25" s="101" t="s">
        <v>16</v>
      </c>
      <c r="I25" s="128"/>
    </row>
    <row r="26" spans="1:9" s="23" customFormat="1" ht="42" customHeight="1" x14ac:dyDescent="0.2">
      <c r="A26" s="161">
        <v>13</v>
      </c>
      <c r="B26" s="126">
        <v>2</v>
      </c>
      <c r="C26" s="82" t="s">
        <v>64</v>
      </c>
      <c r="D26" s="165" t="s">
        <v>34</v>
      </c>
      <c r="E26" s="163" t="s">
        <v>47</v>
      </c>
      <c r="F26" s="88">
        <v>847458</v>
      </c>
      <c r="G26" s="167">
        <f>F26+F27</f>
        <v>1694916</v>
      </c>
      <c r="H26" s="195" t="s">
        <v>13</v>
      </c>
      <c r="I26" s="197"/>
    </row>
    <row r="27" spans="1:9" s="23" customFormat="1" ht="42" customHeight="1" x14ac:dyDescent="0.2">
      <c r="A27" s="162"/>
      <c r="B27" s="126">
        <v>3</v>
      </c>
      <c r="C27" s="108" t="s">
        <v>65</v>
      </c>
      <c r="D27" s="166"/>
      <c r="E27" s="164"/>
      <c r="F27" s="88">
        <v>847458</v>
      </c>
      <c r="G27" s="168"/>
      <c r="H27" s="196"/>
      <c r="I27" s="198"/>
    </row>
    <row r="28" spans="1:9" s="6" customFormat="1" x14ac:dyDescent="0.2">
      <c r="A28" s="152" t="s">
        <v>57</v>
      </c>
      <c r="B28" s="153"/>
      <c r="C28" s="153"/>
      <c r="D28" s="22"/>
      <c r="E28" s="20"/>
      <c r="F28" s="65"/>
      <c r="G28" s="66">
        <f>SUM(G25:G26)</f>
        <v>41694916</v>
      </c>
      <c r="H28" s="21"/>
      <c r="I28" s="46"/>
    </row>
    <row r="29" spans="1:9" s="6" customFormat="1" x14ac:dyDescent="0.2">
      <c r="A29" s="193" t="s">
        <v>58</v>
      </c>
      <c r="B29" s="194"/>
      <c r="C29" s="194"/>
      <c r="D29" s="60"/>
      <c r="E29" s="61"/>
      <c r="F29" s="67"/>
      <c r="G29" s="68">
        <f>G28</f>
        <v>41694916</v>
      </c>
      <c r="H29" s="62"/>
      <c r="I29" s="63"/>
    </row>
    <row r="30" spans="1:9" s="6" customFormat="1" x14ac:dyDescent="0.2">
      <c r="A30" s="150" t="s">
        <v>59</v>
      </c>
      <c r="B30" s="151"/>
      <c r="C30" s="151"/>
      <c r="D30" s="37"/>
      <c r="E30" s="38"/>
      <c r="F30" s="69"/>
      <c r="G30" s="70">
        <f>G22+G29</f>
        <v>851478635</v>
      </c>
      <c r="H30" s="39"/>
      <c r="I30" s="47"/>
    </row>
    <row r="31" spans="1:9" s="6" customFormat="1" x14ac:dyDescent="0.2">
      <c r="A31" s="190" t="s">
        <v>66</v>
      </c>
      <c r="B31" s="191"/>
      <c r="C31" s="191"/>
      <c r="D31" s="191"/>
      <c r="E31" s="191"/>
      <c r="F31" s="191"/>
      <c r="G31" s="191"/>
      <c r="H31" s="191"/>
      <c r="I31" s="192"/>
    </row>
    <row r="32" spans="1:9" s="6" customFormat="1" ht="51" x14ac:dyDescent="0.2">
      <c r="A32" s="58">
        <v>14</v>
      </c>
      <c r="B32" s="59">
        <v>1</v>
      </c>
      <c r="C32" s="85" t="s">
        <v>67</v>
      </c>
      <c r="D32" s="86" t="s">
        <v>37</v>
      </c>
      <c r="E32" s="86" t="s">
        <v>43</v>
      </c>
      <c r="F32" s="86">
        <v>12000000</v>
      </c>
      <c r="G32" s="86">
        <v>12000000</v>
      </c>
      <c r="H32" s="87" t="s">
        <v>12</v>
      </c>
      <c r="I32" s="84"/>
    </row>
    <row r="33" spans="1:9" s="6" customFormat="1" ht="26.25" customHeight="1" x14ac:dyDescent="0.2">
      <c r="A33" s="199">
        <v>15</v>
      </c>
      <c r="B33" s="59">
        <v>2</v>
      </c>
      <c r="C33" s="201" t="s">
        <v>68</v>
      </c>
      <c r="D33" s="203" t="s">
        <v>32</v>
      </c>
      <c r="E33" s="86" t="s">
        <v>43</v>
      </c>
      <c r="F33" s="86">
        <v>10000000</v>
      </c>
      <c r="G33" s="203">
        <f>F33+F34</f>
        <v>21000000</v>
      </c>
      <c r="H33" s="195" t="s">
        <v>13</v>
      </c>
      <c r="I33" s="205"/>
    </row>
    <row r="34" spans="1:9" s="6" customFormat="1" ht="25.5" customHeight="1" x14ac:dyDescent="0.2">
      <c r="A34" s="200"/>
      <c r="B34" s="59">
        <v>3</v>
      </c>
      <c r="C34" s="202"/>
      <c r="D34" s="204"/>
      <c r="E34" s="86" t="s">
        <v>42</v>
      </c>
      <c r="F34" s="86">
        <v>11000000</v>
      </c>
      <c r="G34" s="204"/>
      <c r="H34" s="196"/>
      <c r="I34" s="206"/>
    </row>
    <row r="35" spans="1:9" s="6" customFormat="1" x14ac:dyDescent="0.2">
      <c r="A35" s="193" t="s">
        <v>60</v>
      </c>
      <c r="B35" s="194"/>
      <c r="C35" s="194"/>
      <c r="D35" s="60"/>
      <c r="E35" s="61"/>
      <c r="F35" s="67"/>
      <c r="G35" s="68">
        <f>G32</f>
        <v>12000000</v>
      </c>
      <c r="H35" s="96"/>
      <c r="I35" s="63"/>
    </row>
    <row r="36" spans="1:9" s="6" customFormat="1" x14ac:dyDescent="0.2">
      <c r="A36" s="150" t="s">
        <v>61</v>
      </c>
      <c r="B36" s="151"/>
      <c r="C36" s="151"/>
      <c r="D36" s="37"/>
      <c r="E36" s="38"/>
      <c r="F36" s="69"/>
      <c r="G36" s="70">
        <f>G22+G29+G35</f>
        <v>863478635</v>
      </c>
      <c r="H36" s="39"/>
      <c r="I36" s="47"/>
    </row>
    <row r="37" spans="1:9" x14ac:dyDescent="0.2">
      <c r="A37" s="133" t="s">
        <v>69</v>
      </c>
      <c r="B37" s="134"/>
      <c r="C37" s="135"/>
      <c r="D37" s="135"/>
      <c r="E37" s="135"/>
      <c r="F37" s="135"/>
      <c r="G37" s="135"/>
      <c r="H37" s="135"/>
      <c r="I37" s="136"/>
    </row>
    <row r="38" spans="1:9" ht="45" x14ac:dyDescent="0.2">
      <c r="A38" s="83">
        <v>16</v>
      </c>
      <c r="B38" s="34">
        <v>1</v>
      </c>
      <c r="C38" s="95" t="s">
        <v>70</v>
      </c>
      <c r="D38" s="80" t="s">
        <v>38</v>
      </c>
      <c r="E38" s="81" t="s">
        <v>41</v>
      </c>
      <c r="F38" s="89">
        <v>3000000</v>
      </c>
      <c r="G38" s="89">
        <v>3000000</v>
      </c>
      <c r="H38" s="81" t="s">
        <v>17</v>
      </c>
      <c r="I38" s="79"/>
    </row>
    <row r="39" spans="1:9" ht="30" x14ac:dyDescent="0.2">
      <c r="A39" s="48">
        <v>17</v>
      </c>
      <c r="B39" s="28">
        <v>2</v>
      </c>
      <c r="C39" s="32" t="s">
        <v>71</v>
      </c>
      <c r="D39" s="36" t="s">
        <v>38</v>
      </c>
      <c r="E39" s="33" t="s">
        <v>40</v>
      </c>
      <c r="F39" s="64">
        <v>43853390</v>
      </c>
      <c r="G39" s="64">
        <v>43853390</v>
      </c>
      <c r="H39" s="35" t="s">
        <v>17</v>
      </c>
      <c r="I39" s="49"/>
    </row>
    <row r="40" spans="1:9" ht="15.75" customHeight="1" x14ac:dyDescent="0.2">
      <c r="A40" s="172">
        <v>18</v>
      </c>
      <c r="B40" s="184">
        <v>3</v>
      </c>
      <c r="C40" s="187" t="s">
        <v>72</v>
      </c>
      <c r="D40" s="174" t="s">
        <v>39</v>
      </c>
      <c r="E40" s="177" t="s">
        <v>25</v>
      </c>
      <c r="F40" s="184">
        <v>42500000</v>
      </c>
      <c r="G40" s="178">
        <f>F40+F41+F42+F43</f>
        <v>45733000</v>
      </c>
      <c r="H40" s="181" t="s">
        <v>17</v>
      </c>
      <c r="I40" s="171"/>
    </row>
    <row r="41" spans="1:9" x14ac:dyDescent="0.2">
      <c r="A41" s="172"/>
      <c r="B41" s="185"/>
      <c r="C41" s="188"/>
      <c r="D41" s="175"/>
      <c r="E41" s="177"/>
      <c r="F41" s="185"/>
      <c r="G41" s="179"/>
      <c r="H41" s="182"/>
      <c r="I41" s="171"/>
    </row>
    <row r="42" spans="1:9" ht="18" customHeight="1" x14ac:dyDescent="0.2">
      <c r="A42" s="172"/>
      <c r="B42" s="186"/>
      <c r="C42" s="189"/>
      <c r="D42" s="175"/>
      <c r="E42" s="177"/>
      <c r="F42" s="186"/>
      <c r="G42" s="179"/>
      <c r="H42" s="182"/>
      <c r="I42" s="171"/>
    </row>
    <row r="43" spans="1:9" ht="29.25" customHeight="1" x14ac:dyDescent="0.2">
      <c r="A43" s="172"/>
      <c r="B43" s="34">
        <v>4</v>
      </c>
      <c r="C43" s="19" t="s">
        <v>28</v>
      </c>
      <c r="D43" s="176"/>
      <c r="E43" s="33" t="s">
        <v>40</v>
      </c>
      <c r="F43" s="34">
        <v>3233000</v>
      </c>
      <c r="G43" s="180"/>
      <c r="H43" s="183"/>
      <c r="I43" s="171"/>
    </row>
    <row r="44" spans="1:9" ht="29.25" customHeight="1" x14ac:dyDescent="0.2">
      <c r="A44" s="92">
        <v>19</v>
      </c>
      <c r="B44" s="34">
        <v>5</v>
      </c>
      <c r="C44" s="94" t="s">
        <v>73</v>
      </c>
      <c r="D44" s="78" t="s">
        <v>39</v>
      </c>
      <c r="E44" s="75" t="s">
        <v>0</v>
      </c>
      <c r="F44" s="76">
        <v>60000000</v>
      </c>
      <c r="G44" s="76">
        <v>60000000</v>
      </c>
      <c r="H44" s="93" t="s">
        <v>17</v>
      </c>
      <c r="I44" s="90"/>
    </row>
    <row r="45" spans="1:9" ht="15.75" customHeight="1" x14ac:dyDescent="0.2">
      <c r="A45" s="137" t="s">
        <v>74</v>
      </c>
      <c r="B45" s="138"/>
      <c r="C45" s="139"/>
      <c r="D45" s="28"/>
      <c r="E45" s="26"/>
      <c r="F45" s="71"/>
      <c r="G45" s="73">
        <f>SUM(G38:G44)</f>
        <v>152586390</v>
      </c>
      <c r="H45" s="27"/>
      <c r="I45" s="49"/>
    </row>
    <row r="46" spans="1:9" ht="16.5" thickBot="1" x14ac:dyDescent="0.25">
      <c r="A46" s="140" t="s">
        <v>62</v>
      </c>
      <c r="B46" s="141"/>
      <c r="C46" s="142"/>
      <c r="D46" s="50"/>
      <c r="E46" s="50"/>
      <c r="F46" s="72"/>
      <c r="G46" s="74">
        <f>G36+G45</f>
        <v>1016065025</v>
      </c>
      <c r="H46" s="50"/>
      <c r="I46" s="51"/>
    </row>
    <row r="48" spans="1:9" ht="12" customHeight="1" x14ac:dyDescent="0.2">
      <c r="A48" s="156" t="s">
        <v>79</v>
      </c>
      <c r="B48" s="156"/>
      <c r="C48" s="156"/>
      <c r="D48" s="17"/>
      <c r="E48" s="29"/>
      <c r="F48" s="18"/>
      <c r="G48" s="15"/>
    </row>
    <row r="49" spans="1:9" ht="11.25" customHeight="1" x14ac:dyDescent="0.2">
      <c r="A49" s="156" t="s">
        <v>76</v>
      </c>
      <c r="B49" s="156"/>
      <c r="C49" s="156"/>
      <c r="D49" s="17"/>
      <c r="E49" s="29"/>
      <c r="F49" s="18"/>
      <c r="G49" s="15"/>
    </row>
    <row r="50" spans="1:9" ht="12.75" customHeight="1" x14ac:dyDescent="0.2">
      <c r="A50" s="156" t="s">
        <v>77</v>
      </c>
      <c r="B50" s="156"/>
      <c r="C50" s="156"/>
      <c r="D50" s="17"/>
      <c r="E50" s="29"/>
      <c r="F50" s="18"/>
      <c r="G50" s="15"/>
    </row>
    <row r="51" spans="1:9" ht="12" customHeight="1" x14ac:dyDescent="0.2">
      <c r="A51" s="156" t="s">
        <v>78</v>
      </c>
      <c r="B51" s="156"/>
      <c r="C51" s="156"/>
      <c r="D51" s="17"/>
      <c r="E51" s="29"/>
      <c r="F51" s="18"/>
      <c r="G51" s="15"/>
    </row>
    <row r="52" spans="1:9" ht="11.25" customHeight="1" x14ac:dyDescent="0.2">
      <c r="A52" s="156"/>
      <c r="B52" s="156"/>
      <c r="C52" s="156"/>
      <c r="D52" s="17"/>
      <c r="E52" s="29"/>
      <c r="F52" s="18"/>
      <c r="G52" s="15"/>
    </row>
    <row r="53" spans="1:9" ht="15.75" customHeight="1" x14ac:dyDescent="0.2">
      <c r="A53" s="30"/>
      <c r="B53" s="3"/>
      <c r="C53" s="130" t="s">
        <v>20</v>
      </c>
      <c r="E53" s="31"/>
      <c r="F53" s="31"/>
      <c r="G53" s="157" t="s">
        <v>18</v>
      </c>
      <c r="H53" s="157"/>
      <c r="I53" s="157"/>
    </row>
    <row r="54" spans="1:9" ht="15.75" customHeight="1" x14ac:dyDescent="0.2">
      <c r="A54" s="30"/>
      <c r="B54" s="3"/>
      <c r="C54" s="130" t="s">
        <v>19</v>
      </c>
      <c r="E54" s="3"/>
      <c r="F54" s="3"/>
      <c r="G54" s="131" t="s">
        <v>75</v>
      </c>
      <c r="H54" s="131"/>
      <c r="I54" s="131"/>
    </row>
  </sheetData>
  <mergeCells count="49">
    <mergeCell ref="A31:I31"/>
    <mergeCell ref="A35:C35"/>
    <mergeCell ref="A36:C36"/>
    <mergeCell ref="H26:H27"/>
    <mergeCell ref="I26:I27"/>
    <mergeCell ref="A29:C29"/>
    <mergeCell ref="A33:A34"/>
    <mergeCell ref="C33:C34"/>
    <mergeCell ref="D33:D34"/>
    <mergeCell ref="G33:G34"/>
    <mergeCell ref="H33:H34"/>
    <mergeCell ref="I33:I34"/>
    <mergeCell ref="A50:C50"/>
    <mergeCell ref="I40:I43"/>
    <mergeCell ref="A40:A43"/>
    <mergeCell ref="D40:D43"/>
    <mergeCell ref="E40:E42"/>
    <mergeCell ref="G40:G43"/>
    <mergeCell ref="H40:H43"/>
    <mergeCell ref="B40:B42"/>
    <mergeCell ref="C40:C42"/>
    <mergeCell ref="F40:F42"/>
    <mergeCell ref="G11:G13"/>
    <mergeCell ref="H11:H13"/>
    <mergeCell ref="I11:I13"/>
    <mergeCell ref="A11:A13"/>
    <mergeCell ref="D11:D13"/>
    <mergeCell ref="A24:I24"/>
    <mergeCell ref="A23:I23"/>
    <mergeCell ref="A26:A27"/>
    <mergeCell ref="E26:E27"/>
    <mergeCell ref="D26:D27"/>
    <mergeCell ref="G26:G27"/>
    <mergeCell ref="G54:I54"/>
    <mergeCell ref="A2:I2"/>
    <mergeCell ref="A37:I37"/>
    <mergeCell ref="A45:C45"/>
    <mergeCell ref="A46:C46"/>
    <mergeCell ref="A7:I7"/>
    <mergeCell ref="A8:I8"/>
    <mergeCell ref="A3:I3"/>
    <mergeCell ref="A30:C30"/>
    <mergeCell ref="A28:C28"/>
    <mergeCell ref="A22:C22"/>
    <mergeCell ref="A48:C48"/>
    <mergeCell ref="A49:C49"/>
    <mergeCell ref="A51:C51"/>
    <mergeCell ref="A52:C52"/>
    <mergeCell ref="G53:I53"/>
  </mergeCells>
  <phoneticPr fontId="6" type="noConversion"/>
  <printOptions horizontalCentered="1"/>
  <pageMargins left="0.25" right="0.25" top="0.75" bottom="0.75" header="0.3" footer="0.3"/>
  <pageSetup paperSize="9" scale="95" orientation="landscape" r:id="rId1"/>
  <headerFooter alignWithMargins="0">
    <oddFooter>&amp;L&amp;"Times New Roman,Regular"&amp;9&amp;P&amp;R&amp;"Times New Roman,Regular"&amp;9&amp;D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ЗЈНООБ</vt:lpstr>
      <vt:lpstr>ЗЈНООБ!Print_Area</vt:lpstr>
      <vt:lpstr>ЗЈНООБ!Print_Titles</vt:lpstr>
    </vt:vector>
  </TitlesOfParts>
  <Company>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NIKICA</dc:creator>
  <cp:lastModifiedBy>Muhamed Topojani</cp:lastModifiedBy>
  <cp:lastPrinted>2024-01-15T09:07:42Z</cp:lastPrinted>
  <dcterms:created xsi:type="dcterms:W3CDTF">2008-01-10T08:19:56Z</dcterms:created>
  <dcterms:modified xsi:type="dcterms:W3CDTF">2024-03-25T08:36:36Z</dcterms:modified>
</cp:coreProperties>
</file>