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jana.makeska\Desktop\"/>
    </mc:Choice>
  </mc:AlternateContent>
  <xr:revisionPtr revIDLastSave="0" documentId="13_ncr:1_{E9760769-2D23-4969-AF2E-7D244C4F2C7A}" xr6:coauthVersionLast="47" xr6:coauthVersionMax="47" xr10:uidLastSave="{00000000-0000-0000-0000-000000000000}"/>
  <bookViews>
    <workbookView xWindow="75" yWindow="0" windowWidth="28725" windowHeight="15600" tabRatio="868" firstSheet="3" activeTab="3" xr2:uid="{A50BA6AE-B558-4277-93A9-9A0CD8FB998A}"/>
  </bookViews>
  <sheets>
    <sheet name="Sheet4" sheetId="3" state="hidden" r:id="rId1"/>
    <sheet name="КРАТЕЊА" sheetId="2" state="hidden" r:id="rId2"/>
    <sheet name="2026" sheetId="4" state="hidden" r:id="rId3"/>
    <sheet name="2026 " sheetId="1" r:id="rId4"/>
    <sheet name="Финансиски планови " sheetId="13" r:id="rId5"/>
    <sheet name="Sheet2" sheetId="8" state="hidden" r:id="rId6"/>
    <sheet name="Detail1" sheetId="9" state="hidden" r:id="rId7"/>
    <sheet name="Detail2" sheetId="12" state="hidden" r:id="rId8"/>
  </sheets>
  <definedNames>
    <definedName name="_xlnm._FilterDatabase" localSheetId="3" hidden="1">'2026 '!$A$1:$E$38</definedName>
    <definedName name="_xlnm._FilterDatabase" localSheetId="0" hidden="1">Sheet4!$A$1:$G$36</definedName>
    <definedName name="_xlnm._FilterDatabase" localSheetId="1" hidden="1">КРАТЕЊА!$A$1:$O$59</definedName>
    <definedName name="_xlnm.Print_Area" localSheetId="3">'2026 '!$A$1:$I$27,'2026 '!$A$27:$E$38</definedName>
    <definedName name="_xlnm.Print_Area" localSheetId="5">Sheet2!$A$1:$V$8</definedName>
    <definedName name="_xlnm.Print_Area" localSheetId="4">'Финансиски планови '!$A$1:$AI$42</definedName>
    <definedName name="_xlnm.Print_Titles" localSheetId="3">'2026 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2" i="13" l="1"/>
  <c r="E42" i="13"/>
  <c r="AE40" i="13"/>
  <c r="AD40" i="13"/>
  <c r="AC40" i="13"/>
  <c r="G40" i="13"/>
  <c r="G39" i="13"/>
  <c r="G38" i="13"/>
  <c r="AF37" i="13"/>
  <c r="V37" i="13"/>
  <c r="U37" i="13"/>
  <c r="T37" i="13"/>
  <c r="N37" i="13"/>
  <c r="M37" i="13"/>
  <c r="L37" i="13"/>
  <c r="G37" i="13"/>
  <c r="AF36" i="13"/>
  <c r="O36" i="13"/>
  <c r="G36" i="13"/>
  <c r="AF35" i="13"/>
  <c r="O35" i="13"/>
  <c r="G35" i="13"/>
  <c r="AF34" i="13"/>
  <c r="O34" i="13"/>
  <c r="G34" i="13"/>
  <c r="AF33" i="13"/>
  <c r="W33" i="13"/>
  <c r="O33" i="13"/>
  <c r="G33" i="13"/>
  <c r="AF32" i="13"/>
  <c r="W32" i="13"/>
  <c r="O32" i="13"/>
  <c r="G32" i="13"/>
  <c r="AF31" i="13"/>
  <c r="W31" i="13"/>
  <c r="W37" i="13" s="1"/>
  <c r="O31" i="13"/>
  <c r="O37" i="13" s="1"/>
  <c r="G31" i="13"/>
  <c r="D31" i="13"/>
  <c r="D42" i="13" s="1"/>
  <c r="AF30" i="13"/>
  <c r="G30" i="13"/>
  <c r="G42" i="13" s="1"/>
  <c r="G21" i="13"/>
  <c r="F21" i="13"/>
  <c r="E21" i="13"/>
  <c r="D21" i="13"/>
  <c r="H19" i="13"/>
  <c r="AF18" i="13"/>
  <c r="AE18" i="13"/>
  <c r="AD18" i="13"/>
  <c r="AC18" i="13"/>
  <c r="H18" i="13"/>
  <c r="AG17" i="13"/>
  <c r="H17" i="13"/>
  <c r="AG16" i="13"/>
  <c r="W16" i="13"/>
  <c r="V16" i="13"/>
  <c r="U16" i="13"/>
  <c r="T16" i="13"/>
  <c r="M16" i="13"/>
  <c r="L16" i="13"/>
  <c r="H16" i="13"/>
  <c r="AG15" i="13"/>
  <c r="H15" i="13"/>
  <c r="AG14" i="13"/>
  <c r="O14" i="13"/>
  <c r="O16" i="13" s="1"/>
  <c r="N14" i="13"/>
  <c r="N16" i="13" s="1"/>
  <c r="H14" i="13"/>
  <c r="AG13" i="13"/>
  <c r="P13" i="13"/>
  <c r="H13" i="13"/>
  <c r="AG12" i="13"/>
  <c r="X12" i="13"/>
  <c r="P12" i="13"/>
  <c r="H12" i="13"/>
  <c r="AG11" i="13"/>
  <c r="X11" i="13"/>
  <c r="P11" i="13"/>
  <c r="H11" i="13"/>
  <c r="AG10" i="13"/>
  <c r="X10" i="13"/>
  <c r="H10" i="13"/>
  <c r="AG9" i="13"/>
  <c r="P9" i="13"/>
  <c r="H9" i="13"/>
  <c r="H21" i="13" s="1"/>
  <c r="P16" i="13" l="1"/>
  <c r="AF40" i="13"/>
  <c r="X16" i="13"/>
  <c r="AG18" i="13"/>
  <c r="I13" i="1" l="1"/>
  <c r="I12" i="1"/>
  <c r="I11" i="1"/>
  <c r="I10" i="1"/>
  <c r="H13" i="1"/>
  <c r="H12" i="1"/>
  <c r="H11" i="1"/>
  <c r="H10" i="1"/>
  <c r="G13" i="1"/>
  <c r="G12" i="1"/>
  <c r="G11" i="1"/>
  <c r="G10" i="1"/>
  <c r="H6" i="1"/>
  <c r="H5" i="1"/>
  <c r="H4" i="1"/>
  <c r="H3" i="1"/>
  <c r="H2" i="1"/>
  <c r="G5" i="1"/>
  <c r="G4" i="1"/>
  <c r="G3" i="1"/>
  <c r="G2" i="1"/>
  <c r="E38" i="1"/>
  <c r="E34" i="1"/>
  <c r="E27" i="1"/>
  <c r="E15" i="1"/>
  <c r="D21" i="1"/>
  <c r="D35" i="1" s="1"/>
  <c r="D24" i="1"/>
  <c r="D25" i="1"/>
  <c r="D26" i="1"/>
  <c r="H4" i="9" l="1"/>
  <c r="G22" i="9"/>
  <c r="I22" i="9"/>
  <c r="H22" i="9"/>
  <c r="Y1" i="8" l="1"/>
  <c r="N2" i="8"/>
  <c r="N4" i="8"/>
  <c r="W1" i="8"/>
  <c r="U3" i="8" s="1"/>
  <c r="T1" i="8"/>
  <c r="N3" i="8"/>
  <c r="R3" i="8" s="1"/>
  <c r="I7" i="8"/>
  <c r="J7" i="8"/>
  <c r="K7" i="8"/>
  <c r="L7" i="8"/>
  <c r="H7" i="8"/>
  <c r="O58" i="4"/>
  <c r="O55" i="4"/>
  <c r="O54" i="4"/>
  <c r="O53" i="4"/>
  <c r="O52" i="4"/>
  <c r="O51" i="4"/>
  <c r="O50" i="4"/>
  <c r="O49" i="4"/>
  <c r="O48" i="4"/>
  <c r="O47" i="4"/>
  <c r="O46" i="4"/>
  <c r="O45" i="4"/>
  <c r="O44" i="4"/>
  <c r="H28" i="4"/>
  <c r="O19" i="4"/>
  <c r="O18" i="4"/>
  <c r="O1048575" i="4" s="1"/>
  <c r="F4" i="4"/>
  <c r="O3" i="4"/>
  <c r="O58" i="2"/>
  <c r="O46" i="2"/>
  <c r="O50" i="2"/>
  <c r="O52" i="2"/>
  <c r="O54" i="2"/>
  <c r="O55" i="2"/>
  <c r="O53" i="2"/>
  <c r="O51" i="2"/>
  <c r="O49" i="2"/>
  <c r="O48" i="2"/>
  <c r="O47" i="2"/>
  <c r="O45" i="2"/>
  <c r="O44" i="2"/>
  <c r="H28" i="2"/>
  <c r="O19" i="2"/>
  <c r="O18" i="2"/>
  <c r="O3" i="2"/>
  <c r="F4" i="2"/>
  <c r="Y3" i="8" l="1"/>
  <c r="Q3" i="8" s="1"/>
  <c r="P2" i="8"/>
  <c r="P3" i="8"/>
  <c r="T5" i="8"/>
  <c r="O5" i="8" s="1"/>
  <c r="U2" i="8"/>
  <c r="Y2" i="8" s="1"/>
  <c r="Q2" i="8" s="1"/>
  <c r="R2" i="8" s="1"/>
  <c r="O1048575" i="2"/>
  <c r="N5" i="8" l="1"/>
  <c r="R5" i="8" s="1"/>
  <c r="T4" i="8"/>
  <c r="O4" i="8" s="1"/>
  <c r="P5" i="8" l="1"/>
  <c r="P4" i="8"/>
  <c r="R4" i="8"/>
  <c r="R6" i="8" s="1"/>
  <c r="R8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tc={45147207-33CB-4135-A8C1-29E27F09014F}</author>
    <author>tc={B34DE655-FA8E-40D6-80F7-E5505F33E3B4}</author>
    <author>tc={A2300AA7-E7A6-4F7B-8034-D11C6E15788B}</author>
  </authors>
  <commentList>
    <comment ref="F2" authorId="0" shapeId="0" xr:uid="{45147207-33CB-4135-A8C1-29E27F09014F}">
      <text>
        <t>[Threaded comment]
Your version of Excel allows you to read this threaded comment; however, any edits to it will get removed if the file is opened in a newer version of Excel. Learn more: https://go.microsoft.com/fwlink/?linkid=870924
Comment:
    ИНСПЕКЦИСКИ СОВЕТ (+18,460,000 ден)</t>
      </text>
    </comment>
    <comment ref="F3" authorId="1" shapeId="0" xr:uid="{B34DE655-FA8E-40D6-80F7-E5505F33E3B4}">
      <text>
        <t>[Threaded comment]
Your version of Excel allows you to read this threaded comment; however, any edits to it will get removed if the file is opened in a newer version of Excel. Learn more: https://go.microsoft.com/fwlink/?linkid=870924
Comment:
    ИНСПЕКЦИСКИ СОВЕТ+6.830.000 ден</t>
      </text>
    </comment>
    <comment ref="E29" authorId="2" shapeId="0" xr:uid="{A2300AA7-E7A6-4F7B-8034-D11C6E15788B}">
      <text>
        <t>[Threaded comment]
Your version of Excel allows you to read this threaded comment; however, any edits to it will get removed if the file is opened in a newer version of Excel. Learn more: https://go.microsoft.com/fwlink/?linkid=870924
Comment:
    Барање е 42.180.000 ден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tc={323D5AB8-7F95-4A2A-90E2-9B5B1D99D478}</author>
    <author>tc={B6CAD978-6384-4EFA-BC4F-F9E8A21FBCB1}</author>
  </authors>
  <commentList>
    <comment ref="E2" authorId="0" shapeId="0" xr:uid="{323D5AB8-7F95-4A2A-90E2-9B5B1D99D478}">
      <text>
        <t>[Threaded comment]
Your version of Excel allows you to read this threaded comment; however, any edits to it will get removed if the file is opened in a newer version of Excel. Learn more: https://go.microsoft.com/fwlink/?linkid=870924
Comment:
    ИНСПЕКЦИСКИ СОВЕТ (+18,460,000 ден)</t>
      </text>
    </comment>
    <comment ref="E3" authorId="1" shapeId="0" xr:uid="{B6CAD978-6384-4EFA-BC4F-F9E8A21FBCB1}">
      <text>
        <t>[Threaded comment]
Your version of Excel allows you to read this threaded comment; however, any edits to it will get removed if the file is opened in a newer version of Excel. Learn more: https://go.microsoft.com/fwlink/?linkid=870924
Comment:
    ИНСПЕКЦИСКИ СОВЕТ+6.830.000 ден</t>
      </text>
    </comment>
  </commentList>
</comments>
</file>

<file path=xl/sharedStrings.xml><?xml version="1.0" encoding="utf-8"?>
<sst xmlns="http://schemas.openxmlformats.org/spreadsheetml/2006/main" count="1597" uniqueCount="274">
  <si>
    <t>К6</t>
  </si>
  <si>
    <t>НА</t>
  </si>
  <si>
    <t>КРАТЕЊА</t>
  </si>
  <si>
    <t>Sum of Буџет 2026</t>
  </si>
  <si>
    <t>Sum of РЕБАЛАНС 2025</t>
  </si>
  <si>
    <t>Sum of 2025</t>
  </si>
  <si>
    <t>Row Labels</t>
  </si>
  <si>
    <t>КАПИТАЛНИ РАСХОДИ</t>
  </si>
  <si>
    <t>Надградба на ХРМИС</t>
  </si>
  <si>
    <t>Надградба</t>
  </si>
  <si>
    <t>Раководител на сектор</t>
  </si>
  <si>
    <t>СЕКТОР ЗА ОПШТИ РАБОТИ И ЈАВНИ НАБАВКИ</t>
  </si>
  <si>
    <t>Петар Фидановски</t>
  </si>
  <si>
    <t>6.6.1</t>
  </si>
  <si>
    <t>Анекс</t>
  </si>
  <si>
    <t>ХРМИС</t>
  </si>
  <si>
    <t>Обврска ХРМИС</t>
  </si>
  <si>
    <t>Обврска од договор</t>
  </si>
  <si>
    <t>08-2575/1</t>
  </si>
  <si>
    <t>П</t>
  </si>
  <si>
    <t>С</t>
  </si>
  <si>
    <t>КЛАСА</t>
  </si>
  <si>
    <t>Описи</t>
  </si>
  <si>
    <t>2025</t>
  </si>
  <si>
    <t>РЕБАЛАНС 2025</t>
  </si>
  <si>
    <t>Буџет 2026</t>
  </si>
  <si>
    <t>ОПИС</t>
  </si>
  <si>
    <t>ЗВАЊЕ</t>
  </si>
  <si>
    <t>СЕКТОР</t>
  </si>
  <si>
    <t>ЛИЦЕ</t>
  </si>
  <si>
    <t xml:space="preserve">ЈВФК </t>
  </si>
  <si>
    <t>Договор</t>
  </si>
  <si>
    <t>ПРОЕКТ</t>
  </si>
  <si>
    <t>АКАДЕМИЈА ЗА СТРУЧНО УСОВРШУВАЊЕ</t>
  </si>
  <si>
    <t>Градежни работи</t>
  </si>
  <si>
    <t xml:space="preserve"> СЕКТОР ЗА СТРУЧНО УСОВРШУВАЊЕ НА АДМ.СЛУЖБЕНИЦИ </t>
  </si>
  <si>
    <t>Агрон Меџити</t>
  </si>
  <si>
    <t>ПЈН-ГРАДЕЖНИ РАБОТИ</t>
  </si>
  <si>
    <t>ГРАДЕЖНИ РАБОТИ</t>
  </si>
  <si>
    <t>СТОКИ И УСЛУГИ</t>
  </si>
  <si>
    <t>Договорни услуги за изработка на содржини-Обуки за ЛМС</t>
  </si>
  <si>
    <t>Помошник раководител на сектор</t>
  </si>
  <si>
    <t>Апликативно одржување на системите за орг.поддршка и развој на ресурсите во јавната администрација</t>
  </si>
  <si>
    <t>Маја Рисова Мутлулар</t>
  </si>
  <si>
    <t>4.3.3</t>
  </si>
  <si>
    <t>ТРАНСФЕР ЗА ЛМС</t>
  </si>
  <si>
    <t>ЛМС</t>
  </si>
  <si>
    <t>Сертификациски проверки</t>
  </si>
  <si>
    <t>Проценети износи</t>
  </si>
  <si>
    <t>СЕКТОР ЗА РЕФОРМА НА ЈАВНА АДМИНИСТРАЦИЈА</t>
  </si>
  <si>
    <t>Емилија Ѓошевски</t>
  </si>
  <si>
    <t>6.2.1</t>
  </si>
  <si>
    <t>ПЈН-ИСО</t>
  </si>
  <si>
    <t>ИСО</t>
  </si>
  <si>
    <t xml:space="preserve">Истражување на надворешна истражувашка куќа во рамки на методолигијата за мерење на квалитетот </t>
  </si>
  <si>
    <t>Управување со квалитет</t>
  </si>
  <si>
    <t>6.2.2</t>
  </si>
  <si>
    <t>ПЈН-МЕРЕЊЕ КВАЛИТЕТ</t>
  </si>
  <si>
    <t>ИСТРАЖУВАЊЕ</t>
  </si>
  <si>
    <t>Договорни услуги за организација на настани од СРЈА (2 настани )ПВР</t>
  </si>
  <si>
    <t>ПВР настани</t>
  </si>
  <si>
    <t>Државен советник</t>
  </si>
  <si>
    <t xml:space="preserve">СЕКТОР ЗА НОРМАТИВНО ПРАВНИ РАБОТИ </t>
  </si>
  <si>
    <t>Гордана Гапиќ Димитровска</t>
  </si>
  <si>
    <t>6.2.3</t>
  </si>
  <si>
    <t>ПЈН-ОРГАНИЗАЦИЈА НА ОБУКИ,НАСТАНИ И КОНФЕРЕНЦИИ</t>
  </si>
  <si>
    <t>ЛЕКТУРА,ПЕЧАТЕЊЕ</t>
  </si>
  <si>
    <t>Зајакнување на капацитетите на МЈА за РЈА-нов АП СРЈА</t>
  </si>
  <si>
    <t>Тим билдинг</t>
  </si>
  <si>
    <t>6.2.4</t>
  </si>
  <si>
    <t xml:space="preserve">Услуги за орг. работилница со членките на контакт точки за РЈА  </t>
  </si>
  <si>
    <t xml:space="preserve">работилници за 100 лица вработени во јавниот сектор </t>
  </si>
  <si>
    <t>Есма  Фазлиќ</t>
  </si>
  <si>
    <t>СРЈА/РАБОТИЛНИЦИ</t>
  </si>
  <si>
    <t>Конференција за новиот акциски план - ПОВ</t>
  </si>
  <si>
    <t>КОНФЕРЕНЦИЈА</t>
  </si>
  <si>
    <t>Промотивни настани за денот на јавната администрација</t>
  </si>
  <si>
    <t>ПЈН</t>
  </si>
  <si>
    <t>Конфереција-Ден ја јавна администрација</t>
  </si>
  <si>
    <t xml:space="preserve">Конференција за Реформа на јавната администрација </t>
  </si>
  <si>
    <t>ПВР/ПОВ=Договори на дело -лектура, дизајн на лого,банер,печатење, организација и сл.</t>
  </si>
  <si>
    <t>Договори на дело -лектура, дизајн на лого,банер,печатење, организација и сл.</t>
  </si>
  <si>
    <t>Хостирање на ЛМС-Инспекциски совет</t>
  </si>
  <si>
    <t>инспекциски совет</t>
  </si>
  <si>
    <t>.</t>
  </si>
  <si>
    <t>ПЈН-ЛМС</t>
  </si>
  <si>
    <t>ВЕБ СТРАНИ НА ИНСПЕКТОРАТИ</t>
  </si>
  <si>
    <t>Облак платформа -наем</t>
  </si>
  <si>
    <t>ИПА</t>
  </si>
  <si>
    <t>ПЈН-ОБЛАК</t>
  </si>
  <si>
    <t>ОБЛАК ПЛАТФОРМА</t>
  </si>
  <si>
    <t>Генерички обуки за административни службеници - член 54 став (1) од Законот за административните службеници- 5 еднодневни работилници на 5 теми, со што би се исполнила обврската од ЗАС за генеричките обуки.</t>
  </si>
  <si>
    <t>6.2.5</t>
  </si>
  <si>
    <t>ПЈН-ОБУКИ ЗАС</t>
  </si>
  <si>
    <t>ОБУКИ</t>
  </si>
  <si>
    <t xml:space="preserve">Генерички обуки за административни службеници - член 54 став (1) од Законот за административните службеници-30.000 службеници на ниво Б1 со обука за административно управување </t>
  </si>
  <si>
    <t>6.2.6</t>
  </si>
  <si>
    <t>Организирање конференција за КАФ</t>
  </si>
  <si>
    <t>Раководител на одделение</t>
  </si>
  <si>
    <t>Експертска помош - КАФ</t>
  </si>
  <si>
    <t>ЕКСПЕРТ</t>
  </si>
  <si>
    <t>Обуки - КАФ</t>
  </si>
  <si>
    <t xml:space="preserve">Обнова на постојни лиценци за интегриран систем за заштита од неовластени мрежни упади, вируси и останати малициозни програми </t>
  </si>
  <si>
    <t>19-2331/13</t>
  </si>
  <si>
    <t>4.4.3</t>
  </si>
  <si>
    <t>08-2964/1</t>
  </si>
  <si>
    <t>ЛИЦЕНЦИ</t>
  </si>
  <si>
    <t>Privileged Access Management - обврзувачки по новата законска регулатива за Сајбер за безбедност</t>
  </si>
  <si>
    <t>ПЈН-ЛИЦЕНЦИ</t>
  </si>
  <si>
    <t>Nakivo - лиценца за back-up на сториџ</t>
  </si>
  <si>
    <t>Редовни лиценци  Sophos антивирус и лиценци за Firewall за 150 корисници</t>
  </si>
  <si>
    <t>MDR Sophos 150 лиценци за поголема заштита 24/7 на персонални компјутери</t>
  </si>
  <si>
    <t>Договорни услуги</t>
  </si>
  <si>
    <t>9 работни ангажмани за 12 месеци (35,000 ден)</t>
  </si>
  <si>
    <t>Државен секретар</t>
  </si>
  <si>
    <t>Одделение за човечки ресурси во Министерството за јавна администрација</t>
  </si>
  <si>
    <t>Ѓорѓи Влајнкиноски</t>
  </si>
  <si>
    <t>4.2.5</t>
  </si>
  <si>
    <t>Договори преку човечки ресурси</t>
  </si>
  <si>
    <t>ИНСПЕКЦИСКИ СОВЕТ</t>
  </si>
  <si>
    <t>ИС</t>
  </si>
  <si>
    <t>?</t>
  </si>
  <si>
    <t>Закуп за канцелариски простор</t>
  </si>
  <si>
    <t>Нови канцеларии</t>
  </si>
  <si>
    <t>Закуп за заменик министер</t>
  </si>
  <si>
    <t>05-2156/2</t>
  </si>
  <si>
    <t>Н/А</t>
  </si>
  <si>
    <t>Државен архив</t>
  </si>
  <si>
    <t>Архивирање на материјали МИОА</t>
  </si>
  <si>
    <t>Изнајмување на опрема</t>
  </si>
  <si>
    <t>19-1154/18</t>
  </si>
  <si>
    <t>19-1971/15</t>
  </si>
  <si>
    <t>Осигурување опрема и вработени</t>
  </si>
  <si>
    <t>19-2012/13</t>
  </si>
  <si>
    <t>ПЈН-ОСИГУРУВАЊЕ</t>
  </si>
  <si>
    <t>ОСИГУРУВАЊЕ</t>
  </si>
  <si>
    <t>Систематски преглед</t>
  </si>
  <si>
    <t>ПЈН-СИСТЕМАТСКИ</t>
  </si>
  <si>
    <t>СИСТЕМАТСКИ ПРЕГЛЕД</t>
  </si>
  <si>
    <t>Семинари и конференции</t>
  </si>
  <si>
    <t>Обуки за обучувачи - МЈА</t>
  </si>
  <si>
    <t>СЕМИНАР</t>
  </si>
  <si>
    <t>150.000 (од одрѓ.на возила , 3.000.000 ве страни во НА, 700.000 ЛМС во НА)</t>
  </si>
  <si>
    <t>Одржување на згради</t>
  </si>
  <si>
    <t>Договори преку СОЗР</t>
  </si>
  <si>
    <t>4.2.4</t>
  </si>
  <si>
    <t>12-3641/2</t>
  </si>
  <si>
    <t>Одржување на клима уреди</t>
  </si>
  <si>
    <t>ПЈН-СЕРВИС КЛИМА</t>
  </si>
  <si>
    <t>КЛИМИ -ОДРЖ</t>
  </si>
  <si>
    <t xml:space="preserve">Миење на возила </t>
  </si>
  <si>
    <t>ВОЗИЛА-ПЕРЕЊЕ</t>
  </si>
  <si>
    <t xml:space="preserve">Сервис на возила </t>
  </si>
  <si>
    <t>ПЈН-СЕРВИС ВОЗИЛА</t>
  </si>
  <si>
    <t>ВОЗИЛА-СЕРВИС</t>
  </si>
  <si>
    <t>Ѓубретарина</t>
  </si>
  <si>
    <t>8К/месечно с-ки за  смет за сите места на потрпошувачка(НМ&amp;A)</t>
  </si>
  <si>
    <t>4.2.2</t>
  </si>
  <si>
    <t>Други комуникациски услуги</t>
  </si>
  <si>
    <t>Проценети износи, МАРНЕТ,БРЗА ПОШТА...</t>
  </si>
  <si>
    <t>Јавни патишта</t>
  </si>
  <si>
    <t>Проценети износи,РЕГИСТРАЦИИ НА ВОЗИЛА/ТДАНОК ЗА ПАТИШТА</t>
  </si>
  <si>
    <t>Вода и комунална хигиена</t>
  </si>
  <si>
    <t>30К/месечно с-ки водоводи и канализација на сите места на потпрошувачка(НМ, А, заменик, држ.секретар)</t>
  </si>
  <si>
    <t>Пошта</t>
  </si>
  <si>
    <t>60К/месечно с-ки за Пошта</t>
  </si>
  <si>
    <t>Комунални трошоци(заменик,државен секретар)</t>
  </si>
  <si>
    <t>Решенија за исплата на закуп и комунални расходи за ЗАМЕНИК МИНИСТЕР и ДРЖАВЕН СЕКРЕТАР</t>
  </si>
  <si>
    <t>Гориво</t>
  </si>
  <si>
    <t>ПЈН-ГОРИВО</t>
  </si>
  <si>
    <t>Греење</t>
  </si>
  <si>
    <t>40К/месечно с-ки за БЕГ</t>
  </si>
  <si>
    <t>Интернет</t>
  </si>
  <si>
    <t>2 Линка за Нова Македонија, 1 Линк за Обуки (1800 ден линк месечно без ДДВ)</t>
  </si>
  <si>
    <t>ПЈН-ИНТЕРНЕТ</t>
  </si>
  <si>
    <t>Телефон(ФИКСНА И МОБИЛНА)</t>
  </si>
  <si>
    <t>37,5 К/месечно с-ки за Телеком телефонија(70 линии по 550 ден)</t>
  </si>
  <si>
    <t>03-1566/1</t>
  </si>
  <si>
    <t>Струја/Дистрибуција</t>
  </si>
  <si>
    <t>63К/месечно с-ки за ЕВН и ЕД за сите места на потрошувачка</t>
  </si>
  <si>
    <t>ПЈН-СТРУЈА</t>
  </si>
  <si>
    <t>ПЈН-ОПРЕМА</t>
  </si>
  <si>
    <t>ОПРЕМА</t>
  </si>
  <si>
    <t>ОПРЕМА за непречено функционирање на вработените во МЈА</t>
  </si>
  <si>
    <t>4.4.1</t>
  </si>
  <si>
    <t>08-2965/1</t>
  </si>
  <si>
    <t>Резервни делови за комјутери</t>
  </si>
  <si>
    <t>КОМПЈУТЕРИ</t>
  </si>
  <si>
    <t>Купување на ИТ 50 позиции</t>
  </si>
  <si>
    <t>2026 во Собрание</t>
  </si>
  <si>
    <t>Конто</t>
  </si>
  <si>
    <t>Поптпрограма</t>
  </si>
  <si>
    <t>Ребаланс 2025</t>
  </si>
  <si>
    <t>Барање Буџет 2026</t>
  </si>
  <si>
    <t>Патни расходи</t>
  </si>
  <si>
    <t>Ситен инвентар</t>
  </si>
  <si>
    <t>Разни трансфери</t>
  </si>
  <si>
    <t>Основни плати</t>
  </si>
  <si>
    <t>ДУИ</t>
  </si>
  <si>
    <t>Придонеси за социјално осигурување</t>
  </si>
  <si>
    <t>Надоместоци</t>
  </si>
  <si>
    <t>Комунални расходи</t>
  </si>
  <si>
    <t>Одржувања</t>
  </si>
  <si>
    <t>Договорни услги</t>
  </si>
  <si>
    <t>Репрезентативни трошоци</t>
  </si>
  <si>
    <t>Купување на опрема и машини</t>
  </si>
  <si>
    <t>2026 СОБРАНИЕ</t>
  </si>
  <si>
    <t xml:space="preserve">КРАТЕЊА </t>
  </si>
  <si>
    <t>МЈА</t>
  </si>
  <si>
    <t>8 МЕСЕЦ</t>
  </si>
  <si>
    <t>9 МЕСЕЦ</t>
  </si>
  <si>
    <t>10 МЕСЕЦ</t>
  </si>
  <si>
    <t>МИНИМУМ ПОТРЕБИ ГОДИШНИ ЗА ПЛАТИ/ПРИДОНЕСИ - МОМЕНТАЛНА СОСТОЈБА</t>
  </si>
  <si>
    <t>ИНСПЕКЦИСКИ СОВЕТ (600.0000ДЕН МЕСЕЧНА ПЛАТА)</t>
  </si>
  <si>
    <t>ВКУПНИ ГОДИШНИ ПОТРЕБИ ЗА ПЛАТИ И ПРИДОНЕСИ (ВКЛУЧЕН ИС)</t>
  </si>
  <si>
    <t>ГОДИШЕН ОСТАТОК ЗА НАДОМЕСТОЦИ/НОВИ ВРАБОТУВАЊЕ 11 НЕПОПОЛНЕТИ РАБОТНИ МЕСТА ОД ОДОБРЕН ГОДИШЕН ПЛАН</t>
  </si>
  <si>
    <t>401-10</t>
  </si>
  <si>
    <t>402-10</t>
  </si>
  <si>
    <t>401-19</t>
  </si>
  <si>
    <t>402-19</t>
  </si>
  <si>
    <t>11 вработувања</t>
  </si>
  <si>
    <t>Details for БАРАЊЕ Буџет 2026 - С: 464, П: 10, КЛАСА: КАПИТАЛНИ РАСХОДИ (+)</t>
  </si>
  <si>
    <t>Details for БАРАЊЕ Буџет 2026 - С: 425, П: К6, КЛАСА: КАПИТАЛНИ РАСХОДИ (+)</t>
  </si>
  <si>
    <t>Опис</t>
  </si>
  <si>
    <t>Мебел</t>
  </si>
  <si>
    <t>Нефинансиски средства</t>
  </si>
  <si>
    <t>НА Вкупно</t>
  </si>
  <si>
    <t>19 Вкупно</t>
  </si>
  <si>
    <t xml:space="preserve">К6 Вкупно </t>
  </si>
  <si>
    <t>10 Вкупно</t>
  </si>
  <si>
    <t>Класа на трошок</t>
  </si>
  <si>
    <t xml:space="preserve">Капитални расходи </t>
  </si>
  <si>
    <t>Стоки и услуги</t>
  </si>
  <si>
    <t>Програмска распределба на БУЏЕТ 2026</t>
  </si>
  <si>
    <t xml:space="preserve">ВКУПЕН БУЏЕТ </t>
  </si>
  <si>
    <t>Распределба - класа на трошок БУЏЕТ 2026</t>
  </si>
  <si>
    <t>Плати и придонеси</t>
  </si>
  <si>
    <t>Годишен финансиски план за потпрограма 10 на расходи по квартали за 2026 год.</t>
  </si>
  <si>
    <t>Годишен финансиски план за потпрограма К6 на расходи по квартали за 2026 год.</t>
  </si>
  <si>
    <t>Годишен финансиски план за потпрограма НА на расходи по квартали за 2026 год.</t>
  </si>
  <si>
    <t>Годишен финансиски план за потпрограма 19 на расходи по квартали за 2026 год.</t>
  </si>
  <si>
    <t>Раздел</t>
  </si>
  <si>
    <t>РКБ</t>
  </si>
  <si>
    <t xml:space="preserve">Тип на сметка </t>
  </si>
  <si>
    <t>Инд.партија</t>
  </si>
  <si>
    <t>Назив на буџетски корисник</t>
  </si>
  <si>
    <t>Министерство за јавна администрација</t>
  </si>
  <si>
    <t>Министерство за јавна администрација - Државен Управен Инспекторат</t>
  </si>
  <si>
    <t>Бр. на потпрогр.</t>
  </si>
  <si>
    <t>Назив на потпрограма</t>
  </si>
  <si>
    <t>Расходна ставка</t>
  </si>
  <si>
    <t>Планиран износ по квартали</t>
  </si>
  <si>
    <t>К1</t>
  </si>
  <si>
    <t>К2</t>
  </si>
  <si>
    <t>К3</t>
  </si>
  <si>
    <t>К4</t>
  </si>
  <si>
    <t>Вкупно годишно</t>
  </si>
  <si>
    <t>Администрација</t>
  </si>
  <si>
    <t>Реформа на јавната администрација</t>
  </si>
  <si>
    <t>Развој и имплементација на ИКТ</t>
  </si>
  <si>
    <t>Државен Управен Инспекторат</t>
  </si>
  <si>
    <t>ВКУПНО</t>
  </si>
  <si>
    <t>Квартален  финансиски план за потпрограма 10 на расходи по месеци за квартал I - 2026 година.</t>
  </si>
  <si>
    <t>Квартален  финансиски план за потпрограма К6 на расходи по месеци за квартал I - 2026 година.</t>
  </si>
  <si>
    <t>Квартален  финансиски план за потпрограма НА на расходи по месеци за квартал I - 2026 година.</t>
  </si>
  <si>
    <t>Квартален  финансиски план за потпрограма 19 на расходи по месеци за квартал I - 2026 година.</t>
  </si>
  <si>
    <t>Бр. на потпр.</t>
  </si>
  <si>
    <t>Назив на потпрогр.</t>
  </si>
  <si>
    <t>Планиран износ</t>
  </si>
  <si>
    <t>М01</t>
  </si>
  <si>
    <t>М02</t>
  </si>
  <si>
    <t>М03</t>
  </si>
  <si>
    <t>Вкупно квартално</t>
  </si>
  <si>
    <t>Реформа на јавна администрација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</si>
</sst>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_);_(@_)"/>
    <numFmt numFmtId="168" formatCode="_-* #,##0_-;\-* #,##0_-;_-* &quot;-&quot;??_-;_-@_-"/>
  </numFmts>
  <fonts count="4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theme="1"/>
      <name val="Aptos Narrow"/>
      <family val="2"/>
    </font>
    <font>
      <sz val="11"/>
      <color rgb="FF000000"/>
      <name val="Aptos Narrow"/>
      <family val="2"/>
    </font>
    <font>
      <b/>
      <sz val="11"/>
      <color rgb="FFFFFFFF"/>
      <name val="Aptos Narrow"/>
      <family val="2"/>
    </font>
    <font>
      <sz val="11"/>
      <color rgb="FFFFFFFF"/>
      <name val="Aptos Narrow"/>
      <family val="2"/>
    </font>
    <font>
      <b/>
      <sz val="11"/>
      <color theme="1"/>
      <name val="Aptos Narrow"/>
      <family val="2"/>
    </font>
    <font>
      <b/>
      <i/>
      <sz val="11"/>
      <color theme="1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name val="Myriad Pro"/>
      <charset val="204"/>
    </font>
    <font>
      <b/>
      <sz val="10"/>
      <name val="Myriad Pro"/>
      <family val="2"/>
    </font>
    <font>
      <b/>
      <sz val="11"/>
      <name val="Myriad Pro"/>
      <charset val="204"/>
    </font>
    <font>
      <b/>
      <i/>
      <sz val="11"/>
      <name val="Myriad Pro"/>
      <charset val="204"/>
    </font>
    <font>
      <b/>
      <i/>
      <sz val="11"/>
      <color theme="1" tint="0.499984740745262"/>
      <name val="Myriad Pro"/>
    </font>
    <font>
      <b/>
      <i/>
      <sz val="11"/>
      <color theme="1" tint="0.499984740745262"/>
      <name val="Myriad Pro"/>
      <charset val="204"/>
    </font>
    <font>
      <sz val="10"/>
      <name val="Myriad Pro"/>
      <family val="2"/>
    </font>
    <font>
      <b/>
      <sz val="10"/>
      <name val="Myriad Pro"/>
    </font>
    <font>
      <sz val="10"/>
      <name val="Myriad Pro"/>
    </font>
    <font>
      <sz val="10"/>
      <color theme="1"/>
      <name val="Myriad Pro"/>
    </font>
    <font>
      <sz val="10"/>
      <name val="Myriad Pro"/>
      <charset val="204"/>
    </font>
    <font>
      <b/>
      <sz val="10"/>
      <color theme="1"/>
      <name val="Myriad Pro"/>
    </font>
    <font>
      <b/>
      <sz val="10"/>
      <color rgb="FFEE0000"/>
      <name val="Myriad Pro"/>
    </font>
    <font>
      <b/>
      <sz val="10"/>
      <color rgb="FFFF0000"/>
      <name val="Myriad Pro"/>
    </font>
    <font>
      <u/>
      <sz val="10"/>
      <name val="Myriad Pro"/>
    </font>
    <font>
      <b/>
      <sz val="10"/>
      <color rgb="FFFF0000"/>
      <name val="Arial"/>
      <family val="2"/>
    </font>
    <font>
      <b/>
      <sz val="11"/>
      <name val="Myriad Pro"/>
    </font>
    <font>
      <b/>
      <u/>
      <sz val="10"/>
      <name val="Arial"/>
      <family val="2"/>
    </font>
    <font>
      <sz val="10"/>
      <name val="Arial"/>
      <family val="2"/>
      <charset val="204"/>
    </font>
    <font>
      <b/>
      <i/>
      <sz val="10"/>
      <name val="Myriad Pro"/>
    </font>
    <font>
      <sz val="11"/>
      <name val="Myriad Pro"/>
      <family val="2"/>
    </font>
    <font>
      <b/>
      <sz val="11"/>
      <name val="Myriad Pro"/>
      <family val="2"/>
    </font>
    <font>
      <i/>
      <sz val="10"/>
      <name val="Myriad Pro"/>
    </font>
    <font>
      <b/>
      <sz val="10"/>
      <color theme="0"/>
      <name val="Arial"/>
      <family val="2"/>
    </font>
    <font>
      <b/>
      <sz val="10"/>
      <color theme="0"/>
      <name val="Myriad Pro"/>
      <charset val="204"/>
    </font>
    <font>
      <b/>
      <sz val="10"/>
      <color theme="0"/>
      <name val="Myriad Pro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EE6ED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EE6ED"/>
        <bgColor rgb="FF000000"/>
      </patternFill>
    </fill>
    <fill>
      <patternFill patternType="solid">
        <fgColor rgb="FF074F69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0" fontId="39" fillId="0" borderId="0"/>
  </cellStyleXfs>
  <cellXfs count="414">
    <xf numFmtId="0" fontId="0" fillId="0" borderId="0" xfId="0"/>
    <xf numFmtId="164" fontId="4" fillId="0" borderId="0" xfId="1" applyNumberFormat="1" applyFont="1"/>
    <xf numFmtId="164" fontId="0" fillId="0" borderId="0" xfId="1" applyNumberFormat="1" applyFont="1"/>
    <xf numFmtId="0" fontId="0" fillId="0" borderId="0" xfId="0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164" fontId="4" fillId="0" borderId="0" xfId="0" applyNumberFormat="1" applyFont="1"/>
    <xf numFmtId="164" fontId="0" fillId="0" borderId="0" xfId="0" applyNumberFormat="1"/>
    <xf numFmtId="164" fontId="4" fillId="2" borderId="0" xfId="1" applyNumberFormat="1" applyFont="1" applyFill="1"/>
    <xf numFmtId="0" fontId="4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64" fontId="6" fillId="0" borderId="0" xfId="0" applyNumberFormat="1" applyFont="1"/>
    <xf numFmtId="0" fontId="0" fillId="0" borderId="0" xfId="0" applyAlignment="1">
      <alignment vertical="center" wrapText="1"/>
    </xf>
    <xf numFmtId="164" fontId="0" fillId="4" borderId="0" xfId="1" applyNumberFormat="1" applyFont="1" applyFill="1" applyAlignment="1">
      <alignment vertical="center"/>
    </xf>
    <xf numFmtId="164" fontId="1" fillId="4" borderId="0" xfId="1" applyNumberFormat="1" applyFont="1" applyFill="1" applyAlignment="1">
      <alignment vertical="center"/>
    </xf>
    <xf numFmtId="164" fontId="2" fillId="5" borderId="0" xfId="1" applyNumberFormat="1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5" fillId="5" borderId="0" xfId="0" applyFont="1" applyFill="1" applyAlignment="1">
      <alignment horizontal="center" vertical="center" wrapText="1"/>
    </xf>
    <xf numFmtId="164" fontId="2" fillId="5" borderId="0" xfId="1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164" fontId="7" fillId="6" borderId="0" xfId="1" applyNumberFormat="1" applyFont="1" applyFill="1" applyBorder="1" applyAlignment="1">
      <alignment vertical="center"/>
    </xf>
    <xf numFmtId="164" fontId="8" fillId="6" borderId="0" xfId="1" applyNumberFormat="1" applyFont="1" applyFill="1" applyBorder="1" applyAlignment="1">
      <alignment vertical="center"/>
    </xf>
    <xf numFmtId="164" fontId="9" fillId="7" borderId="0" xfId="1" applyNumberFormat="1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10" fillId="7" borderId="0" xfId="0" applyFont="1" applyFill="1" applyAlignment="1">
      <alignment horizontal="center" vertical="center" wrapText="1"/>
    </xf>
    <xf numFmtId="0" fontId="7" fillId="0" borderId="0" xfId="0" applyFont="1"/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horizontal="left" vertical="center" wrapText="1"/>
    </xf>
    <xf numFmtId="43" fontId="2" fillId="5" borderId="1" xfId="1" applyFont="1" applyFill="1" applyBorder="1" applyAlignment="1">
      <alignment horizontal="left" vertical="center" wrapText="1"/>
    </xf>
    <xf numFmtId="164" fontId="2" fillId="5" borderId="1" xfId="1" applyNumberFormat="1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wrapText="1"/>
    </xf>
    <xf numFmtId="0" fontId="0" fillId="8" borderId="0" xfId="0" applyFill="1" applyAlignment="1">
      <alignment vertical="center" wrapText="1"/>
    </xf>
    <xf numFmtId="164" fontId="0" fillId="8" borderId="0" xfId="1" applyNumberFormat="1" applyFont="1" applyFill="1" applyAlignment="1">
      <alignment vertical="center"/>
    </xf>
    <xf numFmtId="164" fontId="1" fillId="8" borderId="0" xfId="1" applyNumberFormat="1" applyFont="1" applyFill="1" applyAlignment="1">
      <alignment vertical="center"/>
    </xf>
    <xf numFmtId="164" fontId="2" fillId="8" borderId="0" xfId="1" applyNumberFormat="1" applyFont="1" applyFill="1" applyAlignment="1">
      <alignment horizontal="center" vertical="center"/>
    </xf>
    <xf numFmtId="0" fontId="0" fillId="8" borderId="0" xfId="0" applyFill="1" applyAlignment="1">
      <alignment horizontal="left" vertical="center"/>
    </xf>
    <xf numFmtId="0" fontId="0" fillId="8" borderId="0" xfId="0" applyFill="1" applyAlignment="1">
      <alignment horizontal="center" vertical="center"/>
    </xf>
    <xf numFmtId="0" fontId="0" fillId="8" borderId="0" xfId="0" applyFill="1" applyAlignment="1">
      <alignment horizontal="left" vertical="center" wrapText="1"/>
    </xf>
    <xf numFmtId="0" fontId="5" fillId="8" borderId="0" xfId="0" applyFont="1" applyFill="1" applyAlignment="1">
      <alignment horizontal="center" vertical="center" wrapText="1"/>
    </xf>
    <xf numFmtId="0" fontId="0" fillId="8" borderId="0" xfId="0" applyFill="1"/>
    <xf numFmtId="0" fontId="2" fillId="5" borderId="0" xfId="0" applyFont="1" applyFill="1" applyAlignment="1">
      <alignment horizontal="center" vertical="center" wrapText="1"/>
    </xf>
    <xf numFmtId="0" fontId="0" fillId="9" borderId="0" xfId="0" applyFill="1" applyAlignment="1">
      <alignment vertical="center" wrapText="1"/>
    </xf>
    <xf numFmtId="164" fontId="11" fillId="10" borderId="0" xfId="1" applyNumberFormat="1" applyFont="1" applyFill="1" applyAlignment="1">
      <alignment horizontal="center" vertical="center"/>
    </xf>
    <xf numFmtId="164" fontId="4" fillId="10" borderId="0" xfId="1" applyNumberFormat="1" applyFont="1" applyFill="1"/>
    <xf numFmtId="0" fontId="0" fillId="0" borderId="0" xfId="0" applyAlignment="1">
      <alignment wrapText="1"/>
    </xf>
    <xf numFmtId="0" fontId="4" fillId="11" borderId="0" xfId="0" applyFont="1" applyFill="1" applyAlignment="1">
      <alignment horizontal="center" vertical="center"/>
    </xf>
    <xf numFmtId="0" fontId="0" fillId="11" borderId="0" xfId="0" applyFill="1"/>
    <xf numFmtId="0" fontId="0" fillId="11" borderId="0" xfId="0" applyFill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7" fillId="8" borderId="0" xfId="0" applyFont="1" applyFill="1" applyAlignment="1">
      <alignment vertical="center" wrapText="1"/>
    </xf>
    <xf numFmtId="164" fontId="7" fillId="12" borderId="0" xfId="1" applyNumberFormat="1" applyFont="1" applyFill="1" applyBorder="1" applyAlignment="1">
      <alignment vertical="center"/>
    </xf>
    <xf numFmtId="164" fontId="8" fillId="12" borderId="0" xfId="1" applyNumberFormat="1" applyFont="1" applyFill="1" applyBorder="1" applyAlignment="1">
      <alignment vertical="center"/>
    </xf>
    <xf numFmtId="164" fontId="9" fillId="12" borderId="0" xfId="1" applyNumberFormat="1" applyFont="1" applyFill="1" applyBorder="1" applyAlignment="1">
      <alignment horizontal="left" vertical="center"/>
    </xf>
    <xf numFmtId="0" fontId="7" fillId="8" borderId="0" xfId="0" applyFont="1" applyFill="1" applyAlignment="1">
      <alignment horizontal="left" vertical="center"/>
    </xf>
    <xf numFmtId="0" fontId="7" fillId="8" borderId="0" xfId="0" applyFont="1" applyFill="1" applyAlignment="1">
      <alignment horizontal="left" vertical="center" wrapText="1"/>
    </xf>
    <xf numFmtId="0" fontId="10" fillId="12" borderId="0" xfId="0" applyFont="1" applyFill="1" applyAlignment="1">
      <alignment horizontal="center" vertical="center" wrapText="1"/>
    </xf>
    <xf numFmtId="164" fontId="11" fillId="8" borderId="0" xfId="1" applyNumberFormat="1" applyFont="1" applyFill="1" applyAlignment="1">
      <alignment horizontal="center" vertical="center"/>
    </xf>
    <xf numFmtId="0" fontId="7" fillId="8" borderId="0" xfId="0" applyFont="1" applyFill="1"/>
    <xf numFmtId="0" fontId="2" fillId="8" borderId="0" xfId="0" applyFont="1" applyFill="1" applyAlignment="1">
      <alignment horizontal="center" vertical="center" wrapText="1"/>
    </xf>
    <xf numFmtId="164" fontId="4" fillId="8" borderId="0" xfId="1" applyNumberFormat="1" applyFont="1" applyFill="1"/>
    <xf numFmtId="164" fontId="0" fillId="0" borderId="0" xfId="0" applyNumberFormat="1" applyAlignment="1">
      <alignment horizontal="center" vertical="center"/>
    </xf>
    <xf numFmtId="164" fontId="0" fillId="8" borderId="0" xfId="0" applyNumberFormat="1" applyFill="1" applyAlignment="1">
      <alignment horizontal="center" vertical="center"/>
    </xf>
    <xf numFmtId="164" fontId="13" fillId="0" borderId="0" xfId="1" applyNumberFormat="1" applyFont="1"/>
    <xf numFmtId="164" fontId="6" fillId="2" borderId="0" xfId="1" applyNumberFormat="1" applyFont="1" applyFill="1" applyBorder="1"/>
    <xf numFmtId="164" fontId="0" fillId="0" borderId="2" xfId="1" applyNumberFormat="1" applyFont="1" applyBorder="1"/>
    <xf numFmtId="43" fontId="0" fillId="0" borderId="0" xfId="1" applyFont="1" applyAlignment="1">
      <alignment horizontal="left" vertical="center"/>
    </xf>
    <xf numFmtId="0" fontId="0" fillId="0" borderId="0" xfId="0" applyAlignment="1">
      <alignment vertical="center"/>
    </xf>
    <xf numFmtId="164" fontId="3" fillId="0" borderId="4" xfId="1" applyNumberFormat="1" applyFont="1" applyFill="1" applyBorder="1" applyAlignment="1">
      <alignment horizontal="center" vertical="center"/>
    </xf>
    <xf numFmtId="164" fontId="1" fillId="0" borderId="4" xfId="1" applyNumberFormat="1" applyFont="1" applyFill="1" applyBorder="1" applyAlignment="1">
      <alignment horizontal="center" vertical="center"/>
    </xf>
    <xf numFmtId="164" fontId="1" fillId="0" borderId="6" xfId="1" applyNumberFormat="1" applyFont="1" applyFill="1" applyBorder="1" applyAlignment="1">
      <alignment horizontal="center" vertical="center"/>
    </xf>
    <xf numFmtId="164" fontId="3" fillId="0" borderId="14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4" fillId="0" borderId="16" xfId="1" applyNumberFormat="1" applyFont="1" applyBorder="1"/>
    <xf numFmtId="0" fontId="0" fillId="0" borderId="17" xfId="0" applyBorder="1"/>
    <xf numFmtId="0" fontId="0" fillId="0" borderId="19" xfId="0" applyBorder="1"/>
    <xf numFmtId="9" fontId="0" fillId="0" borderId="0" xfId="2" applyFont="1" applyBorder="1"/>
    <xf numFmtId="164" fontId="0" fillId="0" borderId="19" xfId="0" applyNumberFormat="1" applyBorder="1"/>
    <xf numFmtId="164" fontId="0" fillId="0" borderId="21" xfId="0" applyNumberFormat="1" applyBorder="1"/>
    <xf numFmtId="0" fontId="0" fillId="0" borderId="22" xfId="0" applyBorder="1"/>
    <xf numFmtId="0" fontId="4" fillId="0" borderId="17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164" fontId="0" fillId="0" borderId="17" xfId="1" applyNumberFormat="1" applyFont="1" applyBorder="1"/>
    <xf numFmtId="164" fontId="0" fillId="0" borderId="0" xfId="1" applyNumberFormat="1" applyFont="1" applyBorder="1"/>
    <xf numFmtId="0" fontId="0" fillId="0" borderId="20" xfId="0" applyBorder="1"/>
    <xf numFmtId="0" fontId="0" fillId="0" borderId="21" xfId="0" applyBorder="1"/>
    <xf numFmtId="164" fontId="4" fillId="0" borderId="22" xfId="0" applyNumberFormat="1" applyFont="1" applyBorder="1"/>
    <xf numFmtId="0" fontId="0" fillId="0" borderId="23" xfId="0" applyBorder="1"/>
    <xf numFmtId="164" fontId="0" fillId="0" borderId="22" xfId="0" applyNumberFormat="1" applyBorder="1"/>
    <xf numFmtId="0" fontId="4" fillId="14" borderId="27" xfId="0" applyFont="1" applyFill="1" applyBorder="1" applyAlignment="1">
      <alignment horizontal="center" vertical="center" wrapText="1"/>
    </xf>
    <xf numFmtId="164" fontId="4" fillId="0" borderId="23" xfId="0" applyNumberFormat="1" applyFont="1" applyBorder="1"/>
    <xf numFmtId="0" fontId="0" fillId="0" borderId="28" xfId="0" applyBorder="1"/>
    <xf numFmtId="164" fontId="3" fillId="0" borderId="13" xfId="1" applyNumberFormat="1" applyFont="1" applyFill="1" applyBorder="1" applyAlignment="1">
      <alignment horizontal="center" vertical="center"/>
    </xf>
    <xf numFmtId="164" fontId="3" fillId="0" borderId="11" xfId="1" applyNumberFormat="1" applyFont="1" applyFill="1" applyBorder="1" applyAlignment="1">
      <alignment horizontal="center" vertical="center"/>
    </xf>
    <xf numFmtId="164" fontId="1" fillId="0" borderId="11" xfId="1" applyNumberFormat="1" applyFont="1" applyFill="1" applyBorder="1" applyAlignment="1">
      <alignment horizontal="center" vertical="center"/>
    </xf>
    <xf numFmtId="0" fontId="16" fillId="13" borderId="31" xfId="0" applyFont="1" applyFill="1" applyBorder="1" applyAlignment="1">
      <alignment horizontal="center" vertical="center" wrapText="1"/>
    </xf>
    <xf numFmtId="164" fontId="16" fillId="13" borderId="32" xfId="1" applyNumberFormat="1" applyFont="1" applyFill="1" applyBorder="1" applyAlignment="1">
      <alignment horizontal="center" vertical="center" wrapText="1"/>
    </xf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1" xfId="0" applyBorder="1"/>
    <xf numFmtId="0" fontId="0" fillId="0" borderId="36" xfId="0" applyBorder="1"/>
    <xf numFmtId="164" fontId="0" fillId="0" borderId="4" xfId="1" applyNumberFormat="1" applyFont="1" applyBorder="1"/>
    <xf numFmtId="164" fontId="0" fillId="0" borderId="14" xfId="1" applyNumberFormat="1" applyFont="1" applyBorder="1"/>
    <xf numFmtId="164" fontId="0" fillId="0" borderId="4" xfId="0" applyNumberFormat="1" applyBorder="1"/>
    <xf numFmtId="164" fontId="4" fillId="14" borderId="12" xfId="0" applyNumberFormat="1" applyFont="1" applyFill="1" applyBorder="1"/>
    <xf numFmtId="164" fontId="0" fillId="0" borderId="6" xfId="0" applyNumberFormat="1" applyBorder="1"/>
    <xf numFmtId="0" fontId="4" fillId="0" borderId="31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164" fontId="0" fillId="0" borderId="13" xfId="1" applyNumberFormat="1" applyFont="1" applyBorder="1"/>
    <xf numFmtId="164" fontId="0" fillId="0" borderId="15" xfId="1" applyNumberFormat="1" applyFont="1" applyBorder="1"/>
    <xf numFmtId="164" fontId="0" fillId="0" borderId="11" xfId="1" applyNumberFormat="1" applyFont="1" applyBorder="1"/>
    <xf numFmtId="164" fontId="0" fillId="0" borderId="12" xfId="1" applyNumberFormat="1" applyFont="1" applyBorder="1"/>
    <xf numFmtId="164" fontId="0" fillId="0" borderId="5" xfId="1" applyNumberFormat="1" applyFont="1" applyBorder="1"/>
    <xf numFmtId="164" fontId="0" fillId="0" borderId="6" xfId="1" applyNumberFormat="1" applyFont="1" applyBorder="1"/>
    <xf numFmtId="164" fontId="0" fillId="0" borderId="7" xfId="1" applyNumberFormat="1" applyFont="1" applyBorder="1"/>
    <xf numFmtId="164" fontId="16" fillId="13" borderId="37" xfId="1" applyNumberFormat="1" applyFont="1" applyFill="1" applyBorder="1" applyAlignment="1">
      <alignment horizontal="center" vertical="center" wrapText="1"/>
    </xf>
    <xf numFmtId="164" fontId="6" fillId="2" borderId="15" xfId="1" applyNumberFormat="1" applyFont="1" applyFill="1" applyBorder="1" applyAlignment="1">
      <alignment horizontal="center" vertical="center"/>
    </xf>
    <xf numFmtId="164" fontId="6" fillId="2" borderId="12" xfId="1" applyNumberFormat="1" applyFont="1" applyFill="1" applyBorder="1" applyAlignment="1">
      <alignment horizontal="center" vertical="center"/>
    </xf>
    <xf numFmtId="164" fontId="1" fillId="0" borderId="12" xfId="1" applyNumberFormat="1" applyFont="1" applyFill="1" applyBorder="1" applyAlignment="1">
      <alignment horizontal="center" vertical="center"/>
    </xf>
    <xf numFmtId="164" fontId="1" fillId="0" borderId="5" xfId="1" applyNumberFormat="1" applyFont="1" applyFill="1" applyBorder="1" applyAlignment="1">
      <alignment horizontal="center" vertical="center"/>
    </xf>
    <xf numFmtId="164" fontId="1" fillId="0" borderId="7" xfId="1" applyNumberFormat="1" applyFont="1" applyFill="1" applyBorder="1" applyAlignment="1">
      <alignment horizontal="center" vertical="center"/>
    </xf>
    <xf numFmtId="164" fontId="0" fillId="0" borderId="14" xfId="0" applyNumberFormat="1" applyBorder="1"/>
    <xf numFmtId="164" fontId="4" fillId="14" borderId="15" xfId="0" applyNumberFormat="1" applyFont="1" applyFill="1" applyBorder="1"/>
    <xf numFmtId="164" fontId="0" fillId="0" borderId="29" xfId="0" applyNumberFormat="1" applyBorder="1"/>
    <xf numFmtId="164" fontId="0" fillId="0" borderId="30" xfId="0" applyNumberFormat="1" applyBorder="1"/>
    <xf numFmtId="164" fontId="0" fillId="0" borderId="38" xfId="0" applyNumberFormat="1" applyBorder="1"/>
    <xf numFmtId="164" fontId="6" fillId="14" borderId="7" xfId="0" applyNumberFormat="1" applyFont="1" applyFill="1" applyBorder="1"/>
    <xf numFmtId="165" fontId="0" fillId="0" borderId="0" xfId="0" applyNumberFormat="1"/>
    <xf numFmtId="0" fontId="4" fillId="2" borderId="26" xfId="0" applyFont="1" applyFill="1" applyBorder="1" applyAlignment="1">
      <alignment horizontal="center" vertical="center" wrapText="1"/>
    </xf>
    <xf numFmtId="164" fontId="0" fillId="2" borderId="14" xfId="0" applyNumberFormat="1" applyFill="1" applyBorder="1"/>
    <xf numFmtId="164" fontId="0" fillId="2" borderId="4" xfId="0" applyNumberFormat="1" applyFill="1" applyBorder="1"/>
    <xf numFmtId="164" fontId="12" fillId="0" borderId="0" xfId="0" applyNumberFormat="1" applyFont="1"/>
    <xf numFmtId="164" fontId="0" fillId="0" borderId="0" xfId="1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4" fillId="0" borderId="0" xfId="1" applyNumberFormat="1" applyFont="1" applyAlignment="1">
      <alignment horizontal="center" vertical="center" wrapText="1"/>
    </xf>
    <xf numFmtId="164" fontId="1" fillId="0" borderId="0" xfId="1" applyNumberFormat="1" applyFont="1" applyAlignment="1">
      <alignment horizontal="center" vertical="center" wrapText="1"/>
    </xf>
    <xf numFmtId="0" fontId="4" fillId="0" borderId="0" xfId="0" applyFont="1" applyAlignment="1">
      <alignment wrapText="1"/>
    </xf>
    <xf numFmtId="164" fontId="0" fillId="0" borderId="0" xfId="0" applyNumberFormat="1" applyAlignment="1">
      <alignment horizontal="center" vertical="center" wrapText="1"/>
    </xf>
    <xf numFmtId="164" fontId="5" fillId="14" borderId="18" xfId="0" applyNumberFormat="1" applyFont="1" applyFill="1" applyBorder="1" applyAlignment="1">
      <alignment horizontal="center" vertical="center"/>
    </xf>
    <xf numFmtId="164" fontId="5" fillId="14" borderId="20" xfId="0" applyNumberFormat="1" applyFont="1" applyFill="1" applyBorder="1" applyAlignment="1">
      <alignment horizontal="center" vertical="center"/>
    </xf>
    <xf numFmtId="164" fontId="5" fillId="14" borderId="23" xfId="0" applyNumberFormat="1" applyFont="1" applyFill="1" applyBorder="1" applyAlignment="1">
      <alignment horizontal="center" vertical="center"/>
    </xf>
    <xf numFmtId="164" fontId="2" fillId="5" borderId="24" xfId="0" applyNumberFormat="1" applyFont="1" applyFill="1" applyBorder="1" applyAlignment="1">
      <alignment horizontal="center" vertical="center" wrapText="1"/>
    </xf>
    <xf numFmtId="164" fontId="2" fillId="5" borderId="25" xfId="0" applyNumberFormat="1" applyFont="1" applyFill="1" applyBorder="1" applyAlignment="1">
      <alignment horizontal="center" vertical="center" wrapText="1"/>
    </xf>
    <xf numFmtId="164" fontId="2" fillId="5" borderId="3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164" fontId="1" fillId="0" borderId="0" xfId="1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164" fontId="16" fillId="13" borderId="31" xfId="1" applyNumberFormat="1" applyFont="1" applyFill="1" applyBorder="1" applyAlignment="1">
      <alignment horizontal="center" vertical="center" wrapText="1"/>
    </xf>
    <xf numFmtId="164" fontId="16" fillId="13" borderId="37" xfId="1" applyNumberFormat="1" applyFont="1" applyFill="1" applyBorder="1" applyAlignment="1">
      <alignment horizontal="center" vertical="center" wrapText="1"/>
    </xf>
    <xf numFmtId="0" fontId="16" fillId="13" borderId="8" xfId="0" applyFont="1" applyFill="1" applyBorder="1" applyAlignment="1">
      <alignment horizontal="center" vertical="center" wrapText="1"/>
    </xf>
    <xf numFmtId="164" fontId="16" fillId="13" borderId="10" xfId="1" applyNumberFormat="1" applyFont="1" applyFill="1" applyBorder="1" applyAlignment="1">
      <alignment vertical="center" wrapText="1"/>
    </xf>
    <xf numFmtId="0" fontId="0" fillId="0" borderId="41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0" fontId="0" fillId="0" borderId="39" xfId="0" applyFont="1" applyBorder="1" applyAlignment="1">
      <alignment horizontal="center" vertical="center" wrapText="1"/>
    </xf>
    <xf numFmtId="0" fontId="0" fillId="0" borderId="39" xfId="0" applyFont="1" applyBorder="1" applyAlignment="1">
      <alignment horizontal="center" vertical="center" wrapText="1"/>
    </xf>
    <xf numFmtId="0" fontId="16" fillId="13" borderId="40" xfId="0" applyFont="1" applyFill="1" applyBorder="1" applyAlignment="1">
      <alignment horizontal="center" vertical="center" wrapText="1"/>
    </xf>
    <xf numFmtId="0" fontId="16" fillId="13" borderId="46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8" fillId="15" borderId="42" xfId="0" applyFont="1" applyFill="1" applyBorder="1" applyAlignment="1">
      <alignment horizontal="center" vertical="center" wrapText="1"/>
    </xf>
    <xf numFmtId="164" fontId="15" fillId="13" borderId="43" xfId="1" applyNumberFormat="1" applyFont="1" applyFill="1" applyBorder="1" applyAlignment="1">
      <alignment vertical="center" wrapText="1"/>
    </xf>
    <xf numFmtId="0" fontId="18" fillId="15" borderId="11" xfId="0" applyFont="1" applyFill="1" applyBorder="1" applyAlignment="1">
      <alignment horizontal="center" vertical="center" wrapText="1"/>
    </xf>
    <xf numFmtId="164" fontId="15" fillId="13" borderId="12" xfId="1" applyNumberFormat="1" applyFont="1" applyFill="1" applyBorder="1" applyAlignment="1">
      <alignment vertical="center" wrapText="1"/>
    </xf>
    <xf numFmtId="0" fontId="18" fillId="15" borderId="44" xfId="0" applyFont="1" applyFill="1" applyBorder="1" applyAlignment="1">
      <alignment horizontal="center" vertical="center" wrapText="1"/>
    </xf>
    <xf numFmtId="164" fontId="15" fillId="13" borderId="45" xfId="1" applyNumberFormat="1" applyFont="1" applyFill="1" applyBorder="1" applyAlignment="1">
      <alignment vertical="center" wrapText="1"/>
    </xf>
    <xf numFmtId="43" fontId="0" fillId="0" borderId="0" xfId="0" applyNumberFormat="1" applyFont="1" applyBorder="1" applyAlignment="1">
      <alignment horizontal="center" vertical="center" wrapText="1"/>
    </xf>
    <xf numFmtId="0" fontId="16" fillId="13" borderId="32" xfId="0" applyFont="1" applyFill="1" applyBorder="1" applyAlignment="1">
      <alignment horizontal="center" vertical="center" wrapText="1"/>
    </xf>
    <xf numFmtId="0" fontId="17" fillId="15" borderId="42" xfId="0" applyFont="1" applyFill="1" applyBorder="1" applyAlignment="1">
      <alignment horizontal="center" vertical="center" wrapText="1"/>
    </xf>
    <xf numFmtId="164" fontId="17" fillId="0" borderId="43" xfId="1" applyNumberFormat="1" applyFont="1" applyFill="1" applyBorder="1" applyAlignment="1">
      <alignment horizontal="center" vertical="center" wrapText="1"/>
    </xf>
    <xf numFmtId="0" fontId="17" fillId="15" borderId="11" xfId="0" applyFont="1" applyFill="1" applyBorder="1" applyAlignment="1">
      <alignment horizontal="center" vertical="center" wrapText="1"/>
    </xf>
    <xf numFmtId="164" fontId="17" fillId="0" borderId="12" xfId="1" applyNumberFormat="1" applyFont="1" applyFill="1" applyBorder="1" applyAlignment="1">
      <alignment horizontal="center" vertical="center" wrapText="1"/>
    </xf>
    <xf numFmtId="0" fontId="17" fillId="15" borderId="44" xfId="0" applyFont="1" applyFill="1" applyBorder="1" applyAlignment="1">
      <alignment horizontal="center" vertical="center" wrapText="1"/>
    </xf>
    <xf numFmtId="164" fontId="17" fillId="0" borderId="45" xfId="1" applyNumberFormat="1" applyFont="1" applyFill="1" applyBorder="1" applyAlignment="1">
      <alignment horizontal="center" vertical="center" wrapText="1"/>
    </xf>
    <xf numFmtId="0" fontId="16" fillId="13" borderId="47" xfId="0" applyFont="1" applyFill="1" applyBorder="1" applyAlignment="1">
      <alignment horizontal="center" vertical="center" wrapText="1"/>
    </xf>
    <xf numFmtId="164" fontId="16" fillId="13" borderId="48" xfId="1" applyNumberFormat="1" applyFont="1" applyFill="1" applyBorder="1" applyAlignment="1">
      <alignment vertical="center" wrapText="1"/>
    </xf>
    <xf numFmtId="0" fontId="16" fillId="13" borderId="49" xfId="0" applyFont="1" applyFill="1" applyBorder="1" applyAlignment="1">
      <alignment horizontal="center" vertical="center" wrapText="1"/>
    </xf>
    <xf numFmtId="164" fontId="16" fillId="13" borderId="50" xfId="1" applyNumberFormat="1" applyFont="1" applyFill="1" applyBorder="1" applyAlignment="1">
      <alignment vertical="center" wrapText="1"/>
    </xf>
    <xf numFmtId="0" fontId="16" fillId="13" borderId="51" xfId="0" applyFont="1" applyFill="1" applyBorder="1" applyAlignment="1">
      <alignment horizontal="center" vertical="center" wrapText="1"/>
    </xf>
    <xf numFmtId="0" fontId="16" fillId="13" borderId="52" xfId="0" applyFont="1" applyFill="1" applyBorder="1" applyAlignment="1">
      <alignment horizontal="center" vertical="center" wrapText="1"/>
    </xf>
    <xf numFmtId="164" fontId="16" fillId="13" borderId="53" xfId="1" applyNumberFormat="1" applyFont="1" applyFill="1" applyBorder="1" applyAlignment="1">
      <alignment vertical="center" wrapText="1"/>
    </xf>
    <xf numFmtId="0" fontId="18" fillId="15" borderId="5" xfId="0" applyFont="1" applyFill="1" applyBorder="1" applyAlignment="1">
      <alignment horizontal="center" vertical="center" wrapText="1"/>
    </xf>
    <xf numFmtId="164" fontId="15" fillId="13" borderId="7" xfId="1" applyNumberFormat="1" applyFont="1" applyFill="1" applyBorder="1" applyAlignment="1">
      <alignment vertical="center" wrapText="1"/>
    </xf>
    <xf numFmtId="0" fontId="19" fillId="16" borderId="0" xfId="0" applyFont="1" applyFill="1" applyAlignment="1">
      <alignment vertical="center"/>
    </xf>
    <xf numFmtId="0" fontId="19" fillId="16" borderId="0" xfId="0" applyFont="1" applyFill="1" applyAlignment="1">
      <alignment horizontal="right" vertical="center"/>
    </xf>
    <xf numFmtId="0" fontId="21" fillId="16" borderId="54" xfId="3" applyFont="1" applyFill="1" applyBorder="1" applyAlignment="1">
      <alignment vertical="center" wrapText="1"/>
    </xf>
    <xf numFmtId="0" fontId="21" fillId="16" borderId="32" xfId="3" applyFont="1" applyFill="1" applyBorder="1" applyAlignment="1">
      <alignment vertical="center" wrapText="1"/>
    </xf>
    <xf numFmtId="0" fontId="21" fillId="16" borderId="55" xfId="3" applyFont="1" applyFill="1" applyBorder="1" applyAlignment="1">
      <alignment vertical="center" wrapText="1"/>
    </xf>
    <xf numFmtId="0" fontId="21" fillId="16" borderId="26" xfId="3" applyFont="1" applyFill="1" applyBorder="1" applyAlignment="1">
      <alignment vertical="center" wrapText="1"/>
    </xf>
    <xf numFmtId="0" fontId="21" fillId="16" borderId="54" xfId="3" applyFont="1" applyFill="1" applyBorder="1" applyAlignment="1">
      <alignment horizontal="center" vertical="center" wrapText="1"/>
    </xf>
    <xf numFmtId="0" fontId="21" fillId="16" borderId="55" xfId="3" applyFont="1" applyFill="1" applyBorder="1" applyAlignment="1">
      <alignment vertical="center" wrapText="1"/>
    </xf>
    <xf numFmtId="0" fontId="21" fillId="16" borderId="32" xfId="3" applyFont="1" applyFill="1" applyBorder="1" applyAlignment="1">
      <alignment vertical="center" wrapText="1"/>
    </xf>
    <xf numFmtId="0" fontId="21" fillId="16" borderId="54" xfId="3" applyFont="1" applyFill="1" applyBorder="1" applyAlignment="1">
      <alignment horizontal="left" vertical="center" wrapText="1"/>
    </xf>
    <xf numFmtId="0" fontId="21" fillId="16" borderId="56" xfId="3" applyFont="1" applyFill="1" applyBorder="1" applyAlignment="1">
      <alignment vertical="center" wrapText="1"/>
    </xf>
    <xf numFmtId="0" fontId="23" fillId="16" borderId="57" xfId="3" applyFont="1" applyFill="1" applyBorder="1" applyAlignment="1">
      <alignment vertical="center" wrapText="1"/>
    </xf>
    <xf numFmtId="0" fontId="23" fillId="16" borderId="9" xfId="3" applyFont="1" applyFill="1" applyBorder="1" applyAlignment="1">
      <alignment vertical="center" wrapText="1"/>
    </xf>
    <xf numFmtId="0" fontId="24" fillId="16" borderId="58" xfId="3" applyFont="1" applyFill="1" applyBorder="1" applyAlignment="1">
      <alignment vertical="center" wrapText="1"/>
    </xf>
    <xf numFmtId="0" fontId="24" fillId="16" borderId="59" xfId="3" applyFont="1" applyFill="1" applyBorder="1" applyAlignment="1">
      <alignment vertical="center" wrapText="1"/>
    </xf>
    <xf numFmtId="0" fontId="23" fillId="16" borderId="60" xfId="3" applyFont="1" applyFill="1" applyBorder="1" applyAlignment="1">
      <alignment horizontal="center" vertical="center" wrapText="1"/>
    </xf>
    <xf numFmtId="0" fontId="23" fillId="16" borderId="61" xfId="3" applyFont="1" applyFill="1" applyBorder="1" applyAlignment="1">
      <alignment vertical="center" wrapText="1"/>
    </xf>
    <xf numFmtId="0" fontId="24" fillId="16" borderId="9" xfId="3" applyFont="1" applyFill="1" applyBorder="1" applyAlignment="1">
      <alignment vertical="center" wrapText="1"/>
    </xf>
    <xf numFmtId="0" fontId="24" fillId="16" borderId="61" xfId="3" applyFont="1" applyFill="1" applyBorder="1" applyAlignment="1">
      <alignment vertical="center" wrapText="1"/>
    </xf>
    <xf numFmtId="0" fontId="25" fillId="16" borderId="57" xfId="3" applyFont="1" applyFill="1" applyBorder="1" applyAlignment="1">
      <alignment horizontal="left" vertical="center" wrapText="1"/>
    </xf>
    <xf numFmtId="0" fontId="25" fillId="16" borderId="9" xfId="3" applyFont="1" applyFill="1" applyBorder="1" applyAlignment="1">
      <alignment vertical="center" wrapText="1"/>
    </xf>
    <xf numFmtId="0" fontId="26" fillId="16" borderId="58" xfId="3" applyFont="1" applyFill="1" applyBorder="1" applyAlignment="1">
      <alignment vertical="center" wrapText="1"/>
    </xf>
    <xf numFmtId="0" fontId="26" fillId="16" borderId="59" xfId="3" applyFont="1" applyFill="1" applyBorder="1" applyAlignment="1">
      <alignment vertical="center" wrapText="1"/>
    </xf>
    <xf numFmtId="0" fontId="27" fillId="16" borderId="0" xfId="3" applyFont="1" applyFill="1" applyAlignment="1">
      <alignment vertical="center"/>
    </xf>
    <xf numFmtId="0" fontId="27" fillId="16" borderId="0" xfId="3" applyFont="1" applyFill="1" applyAlignment="1">
      <alignment horizontal="center" vertical="center"/>
    </xf>
    <xf numFmtId="0" fontId="0" fillId="16" borderId="0" xfId="0" applyFill="1" applyAlignment="1">
      <alignment horizontal="right" vertical="center"/>
    </xf>
    <xf numFmtId="0" fontId="27" fillId="16" borderId="0" xfId="3" applyFont="1" applyFill="1" applyAlignment="1">
      <alignment horizontal="left" vertical="center"/>
    </xf>
    <xf numFmtId="0" fontId="0" fillId="16" borderId="0" xfId="0" applyFill="1" applyAlignment="1">
      <alignment vertical="center"/>
    </xf>
    <xf numFmtId="0" fontId="22" fillId="16" borderId="0" xfId="3" applyFont="1" applyFill="1" applyAlignment="1">
      <alignment vertical="center" wrapText="1"/>
    </xf>
    <xf numFmtId="0" fontId="22" fillId="16" borderId="0" xfId="3" applyFont="1" applyFill="1" applyAlignment="1">
      <alignment horizontal="center" vertical="center" wrapText="1"/>
    </xf>
    <xf numFmtId="0" fontId="28" fillId="16" borderId="0" xfId="3" applyFont="1" applyFill="1" applyAlignment="1">
      <alignment vertical="center" wrapText="1"/>
    </xf>
    <xf numFmtId="0" fontId="21" fillId="16" borderId="0" xfId="3" applyFont="1" applyFill="1" applyAlignment="1">
      <alignment vertical="center" wrapText="1"/>
    </xf>
    <xf numFmtId="0" fontId="21" fillId="16" borderId="0" xfId="3" applyFont="1" applyFill="1" applyAlignment="1">
      <alignment horizontal="left" vertical="center" wrapText="1"/>
    </xf>
    <xf numFmtId="0" fontId="22" fillId="16" borderId="1" xfId="3" applyFont="1" applyFill="1" applyBorder="1" applyAlignment="1">
      <alignment vertical="center" wrapText="1"/>
    </xf>
    <xf numFmtId="0" fontId="28" fillId="17" borderId="1" xfId="3" applyFont="1" applyFill="1" applyBorder="1" applyAlignment="1">
      <alignment vertical="center" wrapText="1"/>
    </xf>
    <xf numFmtId="0" fontId="21" fillId="16" borderId="1" xfId="3" applyFont="1" applyFill="1" applyBorder="1" applyAlignment="1">
      <alignment horizontal="center" vertical="center" wrapText="1"/>
    </xf>
    <xf numFmtId="0" fontId="28" fillId="16" borderId="1" xfId="3" applyFont="1" applyFill="1" applyBorder="1" applyAlignment="1">
      <alignment vertical="center" wrapText="1"/>
    </xf>
    <xf numFmtId="0" fontId="21" fillId="15" borderId="56" xfId="3" applyFont="1" applyFill="1" applyBorder="1" applyAlignment="1">
      <alignment vertical="center" wrapText="1"/>
    </xf>
    <xf numFmtId="0" fontId="22" fillId="16" borderId="1" xfId="3" applyFont="1" applyFill="1" applyBorder="1" applyAlignment="1">
      <alignment horizontal="center" vertical="center" wrapText="1"/>
    </xf>
    <xf numFmtId="0" fontId="28" fillId="16" borderId="1" xfId="3" applyFont="1" applyFill="1" applyBorder="1" applyAlignment="1">
      <alignment vertical="center" wrapText="1"/>
    </xf>
    <xf numFmtId="0" fontId="28" fillId="15" borderId="56" xfId="3" applyFont="1" applyFill="1" applyBorder="1" applyAlignment="1">
      <alignment vertical="center" wrapText="1"/>
    </xf>
    <xf numFmtId="0" fontId="21" fillId="16" borderId="1" xfId="3" applyFont="1" applyFill="1" applyBorder="1" applyAlignment="1">
      <alignment vertical="center" wrapText="1"/>
    </xf>
    <xf numFmtId="0" fontId="21" fillId="16" borderId="1" xfId="3" applyFont="1" applyFill="1" applyBorder="1" applyAlignment="1">
      <alignment horizontal="left" vertical="center" wrapText="1"/>
    </xf>
    <xf numFmtId="0" fontId="27" fillId="16" borderId="62" xfId="3" applyFont="1" applyFill="1" applyBorder="1" applyAlignment="1">
      <alignment horizontal="center" vertical="center" wrapText="1"/>
    </xf>
    <xf numFmtId="0" fontId="29" fillId="16" borderId="62" xfId="3" applyFont="1" applyFill="1" applyBorder="1" applyAlignment="1">
      <alignment vertical="center"/>
    </xf>
    <xf numFmtId="164" fontId="29" fillId="18" borderId="0" xfId="1" applyNumberFormat="1" applyFont="1" applyFill="1" applyAlignment="1">
      <alignment vertical="center"/>
    </xf>
    <xf numFmtId="3" fontId="29" fillId="16" borderId="62" xfId="3" applyNumberFormat="1" applyFont="1" applyFill="1" applyBorder="1" applyAlignment="1">
      <alignment vertical="center"/>
    </xf>
    <xf numFmtId="164" fontId="30" fillId="16" borderId="0" xfId="1" applyNumberFormat="1" applyFont="1" applyFill="1" applyAlignment="1">
      <alignment vertical="center"/>
    </xf>
    <xf numFmtId="3" fontId="28" fillId="15" borderId="63" xfId="3" applyNumberFormat="1" applyFont="1" applyFill="1" applyBorder="1" applyAlignment="1">
      <alignment vertical="center"/>
    </xf>
    <xf numFmtId="0" fontId="27" fillId="16" borderId="62" xfId="3" applyFont="1" applyFill="1" applyBorder="1" applyAlignment="1">
      <alignment vertical="center" wrapText="1"/>
    </xf>
    <xf numFmtId="0" fontId="27" fillId="16" borderId="62" xfId="3" applyFont="1" applyFill="1" applyBorder="1" applyAlignment="1">
      <alignment vertical="center"/>
    </xf>
    <xf numFmtId="164" fontId="27" fillId="17" borderId="0" xfId="1" applyNumberFormat="1" applyFont="1" applyFill="1" applyAlignment="1">
      <alignment vertical="center"/>
    </xf>
    <xf numFmtId="164" fontId="27" fillId="16" borderId="0" xfId="1" applyNumberFormat="1" applyFont="1" applyFill="1" applyAlignment="1">
      <alignment vertical="center"/>
    </xf>
    <xf numFmtId="3" fontId="29" fillId="15" borderId="63" xfId="3" applyNumberFormat="1" applyFont="1" applyFill="1" applyBorder="1" applyAlignment="1">
      <alignment vertical="center"/>
    </xf>
    <xf numFmtId="3" fontId="31" fillId="17" borderId="0" xfId="3" applyNumberFormat="1" applyFont="1" applyFill="1" applyAlignment="1">
      <alignment vertical="center"/>
    </xf>
    <xf numFmtId="3" fontId="29" fillId="16" borderId="0" xfId="3" applyNumberFormat="1" applyFont="1" applyFill="1" applyAlignment="1">
      <alignment vertical="center"/>
    </xf>
    <xf numFmtId="3" fontId="21" fillId="15" borderId="64" xfId="3" applyNumberFormat="1" applyFont="1" applyFill="1" applyBorder="1" applyAlignment="1">
      <alignment vertical="center"/>
    </xf>
    <xf numFmtId="0" fontId="27" fillId="16" borderId="62" xfId="3" applyFont="1" applyFill="1" applyBorder="1" applyAlignment="1">
      <alignment horizontal="left" vertical="center" wrapText="1"/>
    </xf>
    <xf numFmtId="164" fontId="29" fillId="17" borderId="0" xfId="1" applyNumberFormat="1" applyFont="1" applyFill="1" applyAlignment="1">
      <alignment vertical="center"/>
    </xf>
    <xf numFmtId="0" fontId="27" fillId="16" borderId="0" xfId="3" applyFont="1" applyFill="1" applyAlignment="1">
      <alignment horizontal="center" vertical="center" wrapText="1"/>
    </xf>
    <xf numFmtId="0" fontId="29" fillId="16" borderId="0" xfId="3" applyFont="1" applyFill="1" applyAlignment="1">
      <alignment vertical="center"/>
    </xf>
    <xf numFmtId="3" fontId="30" fillId="16" borderId="0" xfId="3" applyNumberFormat="1" applyFont="1" applyFill="1" applyAlignment="1">
      <alignment vertical="center"/>
    </xf>
    <xf numFmtId="3" fontId="32" fillId="15" borderId="64" xfId="3" applyNumberFormat="1" applyFont="1" applyFill="1" applyBorder="1" applyAlignment="1">
      <alignment vertical="center"/>
    </xf>
    <xf numFmtId="0" fontId="27" fillId="16" borderId="0" xfId="3" applyFont="1" applyFill="1" applyAlignment="1">
      <alignment vertical="center" wrapText="1"/>
    </xf>
    <xf numFmtId="164" fontId="28" fillId="17" borderId="0" xfId="1" applyNumberFormat="1" applyFont="1" applyFill="1" applyAlignment="1">
      <alignment vertical="center"/>
    </xf>
    <xf numFmtId="164" fontId="28" fillId="16" borderId="0" xfId="1" applyNumberFormat="1" applyFont="1" applyFill="1" applyAlignment="1">
      <alignment vertical="center"/>
    </xf>
    <xf numFmtId="3" fontId="28" fillId="15" borderId="64" xfId="3" applyNumberFormat="1" applyFont="1" applyFill="1" applyBorder="1" applyAlignment="1">
      <alignment vertical="center"/>
    </xf>
    <xf numFmtId="3" fontId="28" fillId="17" borderId="0" xfId="3" applyNumberFormat="1" applyFont="1" applyFill="1" applyAlignment="1">
      <alignment vertical="center"/>
    </xf>
    <xf numFmtId="3" fontId="28" fillId="16" borderId="0" xfId="3" applyNumberFormat="1" applyFont="1" applyFill="1" applyAlignment="1">
      <alignment vertical="center"/>
    </xf>
    <xf numFmtId="0" fontId="27" fillId="16" borderId="0" xfId="3" applyFont="1" applyFill="1" applyAlignment="1">
      <alignment horizontal="left" vertical="center" wrapText="1"/>
    </xf>
    <xf numFmtId="3" fontId="29" fillId="15" borderId="64" xfId="3" applyNumberFormat="1" applyFont="1" applyFill="1" applyBorder="1" applyAlignment="1">
      <alignment vertical="center"/>
    </xf>
    <xf numFmtId="164" fontId="29" fillId="16" borderId="0" xfId="1" applyNumberFormat="1" applyFont="1" applyFill="1" applyAlignment="1">
      <alignment vertical="center"/>
    </xf>
    <xf numFmtId="164" fontId="28" fillId="18" borderId="0" xfId="1" applyNumberFormat="1" applyFont="1" applyFill="1" applyAlignment="1">
      <alignment vertical="center"/>
    </xf>
    <xf numFmtId="164" fontId="14" fillId="17" borderId="0" xfId="1" applyNumberFormat="1" applyFont="1" applyFill="1" applyAlignment="1">
      <alignment vertical="center"/>
    </xf>
    <xf numFmtId="164" fontId="0" fillId="16" borderId="0" xfId="1" applyNumberFormat="1" applyFont="1" applyFill="1" applyAlignment="1">
      <alignment vertical="center"/>
    </xf>
    <xf numFmtId="164" fontId="29" fillId="16" borderId="0" xfId="1" applyNumberFormat="1" applyFont="1" applyFill="1" applyBorder="1" applyAlignment="1">
      <alignment vertical="center"/>
    </xf>
    <xf numFmtId="0" fontId="27" fillId="16" borderId="1" xfId="3" applyFont="1" applyFill="1" applyBorder="1" applyAlignment="1">
      <alignment horizontal="center" vertical="center" wrapText="1"/>
    </xf>
    <xf numFmtId="0" fontId="27" fillId="16" borderId="1" xfId="3" applyFont="1" applyFill="1" applyBorder="1" applyAlignment="1">
      <alignment vertical="center" wrapText="1"/>
    </xf>
    <xf numFmtId="0" fontId="27" fillId="16" borderId="1" xfId="3" applyFont="1" applyFill="1" applyBorder="1" applyAlignment="1">
      <alignment vertical="center"/>
    </xf>
    <xf numFmtId="3" fontId="29" fillId="17" borderId="1" xfId="3" applyNumberFormat="1" applyFont="1" applyFill="1" applyBorder="1" applyAlignment="1">
      <alignment vertical="center"/>
    </xf>
    <xf numFmtId="3" fontId="29" fillId="16" borderId="1" xfId="3" applyNumberFormat="1" applyFont="1" applyFill="1" applyBorder="1" applyAlignment="1">
      <alignment vertical="center"/>
    </xf>
    <xf numFmtId="3" fontId="33" fillId="15" borderId="56" xfId="3" applyNumberFormat="1" applyFont="1" applyFill="1" applyBorder="1" applyAlignment="1">
      <alignment vertical="center"/>
    </xf>
    <xf numFmtId="3" fontId="31" fillId="17" borderId="1" xfId="3" applyNumberFormat="1" applyFont="1" applyFill="1" applyBorder="1" applyAlignment="1">
      <alignment vertical="center"/>
    </xf>
    <xf numFmtId="3" fontId="21" fillId="15" borderId="56" xfId="3" applyNumberFormat="1" applyFont="1" applyFill="1" applyBorder="1" applyAlignment="1">
      <alignment vertical="center"/>
    </xf>
    <xf numFmtId="0" fontId="23" fillId="16" borderId="0" xfId="3" applyFont="1" applyFill="1" applyAlignment="1">
      <alignment horizontal="center" vertical="center"/>
    </xf>
    <xf numFmtId="0" fontId="23" fillId="16" borderId="0" xfId="3" applyFont="1" applyFill="1" applyAlignment="1">
      <alignment vertical="center"/>
    </xf>
    <xf numFmtId="3" fontId="31" fillId="16" borderId="0" xfId="3" applyNumberFormat="1" applyFont="1" applyFill="1" applyAlignment="1">
      <alignment vertical="center"/>
    </xf>
    <xf numFmtId="164" fontId="34" fillId="16" borderId="0" xfId="1" applyNumberFormat="1" applyFont="1" applyFill="1" applyAlignment="1">
      <alignment vertical="center"/>
    </xf>
    <xf numFmtId="4" fontId="0" fillId="16" borderId="0" xfId="0" applyNumberFormat="1" applyFill="1" applyAlignment="1">
      <alignment horizontal="center" vertical="center"/>
    </xf>
    <xf numFmtId="0" fontId="27" fillId="16" borderId="1" xfId="3" applyFont="1" applyFill="1" applyBorder="1" applyAlignment="1">
      <alignment horizontal="left" vertical="center" wrapText="1"/>
    </xf>
    <xf numFmtId="3" fontId="31" fillId="16" borderId="1" xfId="3" applyNumberFormat="1" applyFont="1" applyFill="1" applyBorder="1" applyAlignment="1">
      <alignment vertical="center"/>
    </xf>
    <xf numFmtId="164" fontId="28" fillId="18" borderId="0" xfId="1" applyNumberFormat="1" applyFont="1" applyFill="1" applyBorder="1" applyAlignment="1">
      <alignment vertical="center"/>
    </xf>
    <xf numFmtId="164" fontId="27" fillId="16" borderId="0" xfId="1" applyNumberFormat="1" applyFont="1" applyFill="1" applyBorder="1" applyAlignment="1">
      <alignment vertical="center"/>
    </xf>
    <xf numFmtId="0" fontId="23" fillId="16" borderId="0" xfId="3" applyFont="1" applyFill="1" applyAlignment="1">
      <alignment horizontal="left" vertical="center"/>
    </xf>
    <xf numFmtId="164" fontId="29" fillId="18" borderId="0" xfId="1" applyNumberFormat="1" applyFont="1" applyFill="1" applyBorder="1" applyAlignment="1">
      <alignment vertical="center"/>
    </xf>
    <xf numFmtId="4" fontId="27" fillId="16" borderId="0" xfId="3" applyNumberFormat="1" applyFont="1" applyFill="1" applyAlignment="1">
      <alignment horizontal="center" vertical="center" wrapText="1"/>
    </xf>
    <xf numFmtId="0" fontId="27" fillId="16" borderId="0" xfId="3" applyFont="1" applyFill="1" applyAlignment="1">
      <alignment vertical="center" wrapText="1"/>
    </xf>
    <xf numFmtId="3" fontId="35" fillId="16" borderId="0" xfId="3" applyNumberFormat="1" applyFont="1" applyFill="1" applyAlignment="1">
      <alignment vertical="center"/>
    </xf>
    <xf numFmtId="3" fontId="0" fillId="16" borderId="0" xfId="0" applyNumberFormat="1" applyFill="1" applyAlignment="1">
      <alignment vertical="center"/>
    </xf>
    <xf numFmtId="3" fontId="36" fillId="16" borderId="0" xfId="0" applyNumberFormat="1" applyFont="1" applyFill="1" applyAlignment="1">
      <alignment vertical="center"/>
    </xf>
    <xf numFmtId="3" fontId="21" fillId="16" borderId="0" xfId="3" applyNumberFormat="1" applyFont="1" applyFill="1" applyAlignment="1">
      <alignment vertical="center"/>
    </xf>
    <xf numFmtId="164" fontId="27" fillId="17" borderId="65" xfId="1" applyNumberFormat="1" applyFont="1" applyFill="1" applyBorder="1" applyAlignment="1">
      <alignment vertical="center"/>
    </xf>
    <xf numFmtId="164" fontId="29" fillId="18" borderId="1" xfId="1" applyNumberFormat="1" applyFont="1" applyFill="1" applyBorder="1" applyAlignment="1">
      <alignment vertical="center"/>
    </xf>
    <xf numFmtId="164" fontId="27" fillId="16" borderId="1" xfId="1" applyNumberFormat="1" applyFont="1" applyFill="1" applyBorder="1" applyAlignment="1">
      <alignment vertical="center"/>
    </xf>
    <xf numFmtId="3" fontId="28" fillId="15" borderId="56" xfId="3" applyNumberFormat="1" applyFont="1" applyFill="1" applyBorder="1" applyAlignment="1">
      <alignment vertical="center"/>
    </xf>
    <xf numFmtId="3" fontId="0" fillId="0" borderId="0" xfId="0" applyNumberFormat="1" applyAlignment="1">
      <alignment vertical="center"/>
    </xf>
    <xf numFmtId="3" fontId="27" fillId="16" borderId="0" xfId="3" applyNumberFormat="1" applyFont="1" applyFill="1" applyAlignment="1">
      <alignment vertical="center"/>
    </xf>
    <xf numFmtId="168" fontId="0" fillId="16" borderId="0" xfId="1" applyNumberFormat="1" applyFont="1" applyFill="1" applyBorder="1" applyAlignment="1">
      <alignment vertical="center"/>
    </xf>
    <xf numFmtId="3" fontId="0" fillId="16" borderId="0" xfId="0" applyNumberFormat="1" applyFill="1" applyAlignment="1">
      <alignment horizontal="left" vertical="center"/>
    </xf>
    <xf numFmtId="0" fontId="37" fillId="16" borderId="62" xfId="3" applyFont="1" applyFill="1" applyBorder="1" applyAlignment="1">
      <alignment vertical="center"/>
    </xf>
    <xf numFmtId="3" fontId="21" fillId="17" borderId="0" xfId="3" applyNumberFormat="1" applyFont="1" applyFill="1" applyAlignment="1">
      <alignment vertical="center"/>
    </xf>
    <xf numFmtId="3" fontId="21" fillId="16" borderId="65" xfId="3" applyNumberFormat="1" applyFont="1" applyFill="1" applyBorder="1" applyAlignment="1">
      <alignment vertical="center"/>
    </xf>
    <xf numFmtId="0" fontId="0" fillId="16" borderId="0" xfId="0" applyFill="1" applyAlignment="1">
      <alignment horizontal="center" vertical="center"/>
    </xf>
    <xf numFmtId="3" fontId="19" fillId="16" borderId="0" xfId="0" applyNumberFormat="1" applyFont="1" applyFill="1" applyAlignment="1">
      <alignment vertical="center"/>
    </xf>
    <xf numFmtId="3" fontId="38" fillId="16" borderId="0" xfId="0" applyNumberFormat="1" applyFont="1" applyFill="1" applyAlignment="1">
      <alignment vertical="center"/>
    </xf>
    <xf numFmtId="3" fontId="38" fillId="16" borderId="0" xfId="0" applyNumberFormat="1" applyFont="1" applyFill="1" applyAlignment="1">
      <alignment horizontal="left" vertical="center"/>
    </xf>
    <xf numFmtId="0" fontId="22" fillId="16" borderId="0" xfId="0" applyFont="1" applyFill="1" applyAlignment="1">
      <alignment vertical="center"/>
    </xf>
    <xf numFmtId="3" fontId="22" fillId="16" borderId="0" xfId="0" applyNumberFormat="1" applyFont="1" applyFill="1" applyAlignment="1">
      <alignment vertical="center"/>
    </xf>
    <xf numFmtId="0" fontId="27" fillId="16" borderId="0" xfId="0" applyFont="1" applyFill="1" applyAlignment="1">
      <alignment horizontal="center" vertical="center"/>
    </xf>
    <xf numFmtId="3" fontId="27" fillId="16" borderId="0" xfId="0" applyNumberFormat="1" applyFont="1" applyFill="1" applyAlignment="1">
      <alignment vertical="center"/>
    </xf>
    <xf numFmtId="0" fontId="0" fillId="16" borderId="0" xfId="0" applyFill="1" applyAlignment="1">
      <alignment horizontal="left" vertical="center"/>
    </xf>
    <xf numFmtId="0" fontId="21" fillId="16" borderId="66" xfId="3" applyFont="1" applyFill="1" applyBorder="1" applyAlignment="1">
      <alignment vertical="center" wrapText="1"/>
    </xf>
    <xf numFmtId="0" fontId="21" fillId="16" borderId="46" xfId="3" applyFont="1" applyFill="1" applyBorder="1" applyAlignment="1">
      <alignment vertical="center" wrapText="1"/>
    </xf>
    <xf numFmtId="0" fontId="40" fillId="16" borderId="67" xfId="3" applyFont="1" applyFill="1" applyBorder="1" applyAlignment="1">
      <alignment vertical="center" wrapText="1"/>
    </xf>
    <xf numFmtId="0" fontId="40" fillId="16" borderId="41" xfId="3" applyFont="1" applyFill="1" applyBorder="1" applyAlignment="1">
      <alignment vertical="center" wrapText="1"/>
    </xf>
    <xf numFmtId="0" fontId="40" fillId="16" borderId="63" xfId="3" applyFont="1" applyFill="1" applyBorder="1" applyAlignment="1">
      <alignment vertical="center" wrapText="1"/>
    </xf>
    <xf numFmtId="0" fontId="40" fillId="16" borderId="62" xfId="3" applyFont="1" applyFill="1" applyBorder="1" applyAlignment="1">
      <alignment vertical="center" wrapText="1"/>
    </xf>
    <xf numFmtId="0" fontId="23" fillId="16" borderId="57" xfId="3" applyFont="1" applyFill="1" applyBorder="1" applyAlignment="1">
      <alignment horizontal="center" vertical="center" wrapText="1"/>
    </xf>
    <xf numFmtId="0" fontId="40" fillId="16" borderId="38" xfId="3" applyFont="1" applyFill="1" applyBorder="1" applyAlignment="1">
      <alignment vertical="center" wrapText="1"/>
    </xf>
    <xf numFmtId="0" fontId="40" fillId="16" borderId="6" xfId="3" applyFont="1" applyFill="1" applyBorder="1" applyAlignment="1">
      <alignment vertical="center" wrapText="1"/>
    </xf>
    <xf numFmtId="0" fontId="40" fillId="16" borderId="61" xfId="3" applyFont="1" applyFill="1" applyBorder="1" applyAlignment="1">
      <alignment vertical="center" wrapText="1"/>
    </xf>
    <xf numFmtId="0" fontId="40" fillId="16" borderId="22" xfId="3" applyFont="1" applyFill="1" applyBorder="1" applyAlignment="1">
      <alignment vertical="center" wrapText="1"/>
    </xf>
    <xf numFmtId="0" fontId="23" fillId="16" borderId="0" xfId="0" applyFont="1" applyFill="1" applyAlignment="1">
      <alignment vertical="center" wrapText="1"/>
    </xf>
    <xf numFmtId="0" fontId="41" fillId="16" borderId="0" xfId="4" applyFont="1" applyFill="1" applyAlignment="1">
      <alignment vertical="center" wrapText="1"/>
    </xf>
    <xf numFmtId="0" fontId="41" fillId="16" borderId="0" xfId="4" applyFont="1" applyFill="1" applyAlignment="1">
      <alignment horizontal="left" vertical="center" wrapText="1"/>
    </xf>
    <xf numFmtId="0" fontId="22" fillId="16" borderId="0" xfId="0" applyFont="1" applyFill="1" applyAlignment="1">
      <alignment vertical="center" wrapText="1"/>
    </xf>
    <xf numFmtId="0" fontId="21" fillId="16" borderId="0" xfId="0" applyFont="1" applyFill="1" applyAlignment="1">
      <alignment vertical="center" wrapText="1"/>
    </xf>
    <xf numFmtId="0" fontId="21" fillId="16" borderId="0" xfId="4" applyFont="1" applyFill="1" applyAlignment="1">
      <alignment vertical="center" wrapText="1"/>
    </xf>
    <xf numFmtId="0" fontId="21" fillId="16" borderId="0" xfId="4" applyFont="1" applyFill="1" applyAlignment="1">
      <alignment horizontal="left" vertical="center" wrapText="1"/>
    </xf>
    <xf numFmtId="0" fontId="22" fillId="16" borderId="1" xfId="0" applyFont="1" applyFill="1" applyBorder="1" applyAlignment="1">
      <alignment vertical="center" wrapText="1"/>
    </xf>
    <xf numFmtId="0" fontId="22" fillId="15" borderId="1" xfId="0" applyFont="1" applyFill="1" applyBorder="1" applyAlignment="1">
      <alignment vertical="center" wrapText="1"/>
    </xf>
    <xf numFmtId="0" fontId="21" fillId="15" borderId="56" xfId="0" applyFont="1" applyFill="1" applyBorder="1" applyAlignment="1">
      <alignment horizontal="center" vertical="center" wrapText="1"/>
    </xf>
    <xf numFmtId="0" fontId="21" fillId="16" borderId="0" xfId="0" applyFont="1" applyFill="1" applyAlignment="1">
      <alignment horizontal="center" vertical="center" wrapText="1"/>
    </xf>
    <xf numFmtId="0" fontId="21" fillId="16" borderId="0" xfId="0" applyFont="1" applyFill="1" applyAlignment="1">
      <alignment vertical="center" wrapText="1"/>
    </xf>
    <xf numFmtId="0" fontId="21" fillId="16" borderId="1" xfId="0" applyFont="1" applyFill="1" applyBorder="1" applyAlignment="1">
      <alignment vertical="center" wrapText="1"/>
    </xf>
    <xf numFmtId="0" fontId="21" fillId="19" borderId="56" xfId="0" applyFont="1" applyFill="1" applyBorder="1" applyAlignment="1">
      <alignment vertical="center" wrapText="1"/>
    </xf>
    <xf numFmtId="0" fontId="21" fillId="16" borderId="1" xfId="4" applyFont="1" applyFill="1" applyBorder="1" applyAlignment="1">
      <alignment vertical="center" wrapText="1"/>
    </xf>
    <xf numFmtId="0" fontId="21" fillId="15" borderId="56" xfId="4" applyFont="1" applyFill="1" applyBorder="1" applyAlignment="1">
      <alignment vertical="center" wrapText="1"/>
    </xf>
    <xf numFmtId="0" fontId="21" fillId="16" borderId="1" xfId="4" applyFont="1" applyFill="1" applyBorder="1" applyAlignment="1">
      <alignment horizontal="left" vertical="center" wrapText="1"/>
    </xf>
    <xf numFmtId="3" fontId="21" fillId="15" borderId="64" xfId="0" applyNumberFormat="1" applyFont="1" applyFill="1" applyBorder="1" applyAlignment="1">
      <alignment vertical="center" wrapText="1"/>
    </xf>
    <xf numFmtId="0" fontId="27" fillId="16" borderId="62" xfId="0" applyFont="1" applyFill="1" applyBorder="1" applyAlignment="1">
      <alignment horizontal="center" vertical="center"/>
    </xf>
    <xf numFmtId="0" fontId="27" fillId="16" borderId="62" xfId="0" applyFont="1" applyFill="1" applyBorder="1" applyAlignment="1">
      <alignment vertical="center" wrapText="1"/>
    </xf>
    <xf numFmtId="3" fontId="27" fillId="16" borderId="62" xfId="3" applyNumberFormat="1" applyFont="1" applyFill="1" applyBorder="1" applyAlignment="1">
      <alignment vertical="center"/>
    </xf>
    <xf numFmtId="3" fontId="21" fillId="19" borderId="63" xfId="3" applyNumberFormat="1" applyFont="1" applyFill="1" applyBorder="1" applyAlignment="1">
      <alignment vertical="center"/>
    </xf>
    <xf numFmtId="0" fontId="27" fillId="16" borderId="62" xfId="4" applyFont="1" applyFill="1" applyBorder="1" applyAlignment="1">
      <alignment vertical="center"/>
    </xf>
    <xf numFmtId="0" fontId="27" fillId="16" borderId="62" xfId="4" applyFont="1" applyFill="1" applyBorder="1" applyAlignment="1">
      <alignment vertical="center" wrapText="1"/>
    </xf>
    <xf numFmtId="0" fontId="27" fillId="16" borderId="62" xfId="4" applyFont="1" applyFill="1" applyBorder="1" applyAlignment="1">
      <alignment vertical="center" wrapText="1"/>
    </xf>
    <xf numFmtId="3" fontId="28" fillId="15" borderId="63" xfId="4" applyNumberFormat="1" applyFont="1" applyFill="1" applyBorder="1" applyAlignment="1">
      <alignment vertical="center"/>
    </xf>
    <xf numFmtId="0" fontId="27" fillId="16" borderId="62" xfId="4" applyFont="1" applyFill="1" applyBorder="1" applyAlignment="1">
      <alignment horizontal="left" vertical="center"/>
    </xf>
    <xf numFmtId="3" fontId="27" fillId="16" borderId="62" xfId="4" applyNumberFormat="1" applyFont="1" applyFill="1" applyBorder="1" applyAlignment="1">
      <alignment vertical="center"/>
    </xf>
    <xf numFmtId="0" fontId="27" fillId="16" borderId="0" xfId="0" applyFont="1" applyFill="1" applyAlignment="1">
      <alignment horizontal="center" vertical="center" wrapText="1"/>
    </xf>
    <xf numFmtId="0" fontId="27" fillId="16" borderId="0" xfId="0" applyFont="1" applyFill="1" applyAlignment="1">
      <alignment horizontal="center" vertical="center"/>
    </xf>
    <xf numFmtId="0" fontId="27" fillId="16" borderId="0" xfId="0" applyFont="1" applyFill="1" applyAlignment="1">
      <alignment vertical="center" wrapText="1"/>
    </xf>
    <xf numFmtId="3" fontId="21" fillId="19" borderId="64" xfId="3" applyNumberFormat="1" applyFont="1" applyFill="1" applyBorder="1" applyAlignment="1">
      <alignment vertical="center"/>
    </xf>
    <xf numFmtId="0" fontId="27" fillId="16" borderId="0" xfId="4" applyFont="1" applyFill="1" applyAlignment="1">
      <alignment vertical="center"/>
    </xf>
    <xf numFmtId="0" fontId="27" fillId="16" borderId="0" xfId="4" applyFont="1" applyFill="1" applyAlignment="1">
      <alignment vertical="center" wrapText="1"/>
    </xf>
    <xf numFmtId="3" fontId="28" fillId="15" borderId="64" xfId="4" applyNumberFormat="1" applyFont="1" applyFill="1" applyBorder="1" applyAlignment="1">
      <alignment vertical="center"/>
    </xf>
    <xf numFmtId="0" fontId="27" fillId="16" borderId="0" xfId="4" applyFont="1" applyFill="1" applyAlignment="1">
      <alignment horizontal="left" vertical="center"/>
    </xf>
    <xf numFmtId="3" fontId="28" fillId="16" borderId="0" xfId="0" applyNumberFormat="1" applyFont="1" applyFill="1" applyAlignment="1">
      <alignment vertical="center"/>
    </xf>
    <xf numFmtId="0" fontId="27" fillId="16" borderId="1" xfId="0" applyFont="1" applyFill="1" applyBorder="1" applyAlignment="1">
      <alignment horizontal="center" vertical="center"/>
    </xf>
    <xf numFmtId="0" fontId="27" fillId="16" borderId="1" xfId="0" applyFont="1" applyFill="1" applyBorder="1" applyAlignment="1">
      <alignment vertical="center" wrapText="1"/>
    </xf>
    <xf numFmtId="164" fontId="28" fillId="16" borderId="66" xfId="1" applyNumberFormat="1" applyFont="1" applyFill="1" applyBorder="1" applyAlignment="1">
      <alignment vertical="center"/>
    </xf>
    <xf numFmtId="3" fontId="21" fillId="19" borderId="56" xfId="3" applyNumberFormat="1" applyFont="1" applyFill="1" applyBorder="1" applyAlignment="1">
      <alignment vertical="center"/>
    </xf>
    <xf numFmtId="0" fontId="27" fillId="16" borderId="1" xfId="4" applyFont="1" applyFill="1" applyBorder="1" applyAlignment="1">
      <alignment vertical="center"/>
    </xf>
    <xf numFmtId="0" fontId="27" fillId="16" borderId="1" xfId="4" applyFont="1" applyFill="1" applyBorder="1" applyAlignment="1">
      <alignment vertical="center" wrapText="1"/>
    </xf>
    <xf numFmtId="3" fontId="27" fillId="16" borderId="1" xfId="4" applyNumberFormat="1" applyFont="1" applyFill="1" applyBorder="1" applyAlignment="1">
      <alignment vertical="center"/>
    </xf>
    <xf numFmtId="3" fontId="28" fillId="15" borderId="56" xfId="4" applyNumberFormat="1" applyFont="1" applyFill="1" applyBorder="1" applyAlignment="1">
      <alignment vertical="center"/>
    </xf>
    <xf numFmtId="0" fontId="23" fillId="16" borderId="0" xfId="0" applyFont="1" applyFill="1" applyAlignment="1">
      <alignment horizontal="center" vertical="center"/>
    </xf>
    <xf numFmtId="0" fontId="23" fillId="16" borderId="0" xfId="0" applyFont="1" applyFill="1" applyAlignment="1">
      <alignment vertical="center"/>
    </xf>
    <xf numFmtId="0" fontId="42" fillId="16" borderId="0" xfId="4" applyFont="1" applyFill="1" applyAlignment="1">
      <alignment vertical="center"/>
    </xf>
    <xf numFmtId="0" fontId="27" fillId="16" borderId="0" xfId="4" applyFont="1" applyFill="1" applyAlignment="1">
      <alignment horizontal="left" vertical="center"/>
    </xf>
    <xf numFmtId="0" fontId="27" fillId="16" borderId="0" xfId="4" applyFont="1" applyFill="1" applyAlignment="1">
      <alignment vertical="center" wrapText="1"/>
    </xf>
    <xf numFmtId="3" fontId="34" fillId="16" borderId="0" xfId="0" applyNumberFormat="1" applyFont="1" applyFill="1" applyAlignment="1">
      <alignment vertical="center"/>
    </xf>
    <xf numFmtId="3" fontId="27" fillId="16" borderId="0" xfId="4" applyNumberFormat="1" applyFont="1" applyFill="1" applyAlignment="1">
      <alignment vertical="center"/>
    </xf>
    <xf numFmtId="0" fontId="27" fillId="16" borderId="1" xfId="4" applyFont="1" applyFill="1" applyBorder="1" applyAlignment="1">
      <alignment horizontal="left" vertical="center"/>
    </xf>
    <xf numFmtId="0" fontId="27" fillId="16" borderId="1" xfId="4" applyFont="1" applyFill="1" applyBorder="1" applyAlignment="1">
      <alignment vertical="center" wrapText="1"/>
    </xf>
    <xf numFmtId="0" fontId="43" fillId="16" borderId="0" xfId="3" applyFont="1" applyFill="1" applyAlignment="1">
      <alignment vertical="center"/>
    </xf>
    <xf numFmtId="164" fontId="40" fillId="16" borderId="0" xfId="1" applyNumberFormat="1" applyFont="1" applyFill="1" applyAlignment="1">
      <alignment vertical="center"/>
    </xf>
    <xf numFmtId="164" fontId="43" fillId="16" borderId="0" xfId="1" applyNumberFormat="1" applyFont="1" applyFill="1" applyAlignment="1">
      <alignment vertical="center"/>
    </xf>
    <xf numFmtId="3" fontId="40" fillId="15" borderId="64" xfId="0" applyNumberFormat="1" applyFont="1" applyFill="1" applyBorder="1" applyAlignment="1">
      <alignment vertical="center" wrapText="1"/>
    </xf>
    <xf numFmtId="0" fontId="42" fillId="16" borderId="0" xfId="4" applyFont="1" applyFill="1" applyAlignment="1">
      <alignment horizontal="left" vertical="center"/>
    </xf>
    <xf numFmtId="0" fontId="27" fillId="16" borderId="1" xfId="0" applyFont="1" applyFill="1" applyBorder="1" applyAlignment="1">
      <alignment vertical="center" wrapText="1"/>
    </xf>
    <xf numFmtId="3" fontId="27" fillId="16" borderId="1" xfId="0" applyNumberFormat="1" applyFont="1" applyFill="1" applyBorder="1" applyAlignment="1">
      <alignment vertical="center"/>
    </xf>
    <xf numFmtId="3" fontId="0" fillId="16" borderId="1" xfId="0" applyNumberFormat="1" applyFill="1" applyBorder="1" applyAlignment="1">
      <alignment vertical="center"/>
    </xf>
    <xf numFmtId="0" fontId="0" fillId="16" borderId="1" xfId="0" applyFill="1" applyBorder="1" applyAlignment="1">
      <alignment vertical="center"/>
    </xf>
    <xf numFmtId="3" fontId="21" fillId="15" borderId="56" xfId="0" applyNumberFormat="1" applyFont="1" applyFill="1" applyBorder="1" applyAlignment="1">
      <alignment vertical="center" wrapText="1"/>
    </xf>
    <xf numFmtId="0" fontId="42" fillId="16" borderId="0" xfId="0" applyFont="1" applyFill="1" applyAlignment="1">
      <alignment vertical="center"/>
    </xf>
    <xf numFmtId="168" fontId="0" fillId="16" borderId="0" xfId="1" applyNumberFormat="1" applyFont="1" applyFill="1" applyAlignment="1">
      <alignment vertical="center"/>
    </xf>
    <xf numFmtId="164" fontId="0" fillId="16" borderId="0" xfId="0" applyNumberFormat="1" applyFill="1" applyAlignment="1">
      <alignment vertical="center"/>
    </xf>
    <xf numFmtId="43" fontId="0" fillId="16" borderId="0" xfId="0" applyNumberFormat="1" applyFill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3" fontId="35" fillId="0" borderId="0" xfId="3" applyNumberFormat="1" applyFont="1" applyFill="1" applyBorder="1" applyAlignment="1">
      <alignment vertical="center"/>
    </xf>
    <xf numFmtId="164" fontId="27" fillId="0" borderId="0" xfId="1" applyNumberFormat="1" applyFont="1" applyFill="1" applyBorder="1" applyAlignment="1">
      <alignment vertical="center"/>
    </xf>
    <xf numFmtId="0" fontId="27" fillId="0" borderId="0" xfId="3" applyFont="1" applyFill="1" applyBorder="1" applyAlignment="1">
      <alignment vertical="center" wrapText="1"/>
    </xf>
    <xf numFmtId="0" fontId="27" fillId="0" borderId="0" xfId="3" applyFont="1" applyFill="1" applyBorder="1" applyAlignment="1">
      <alignment vertical="center"/>
    </xf>
    <xf numFmtId="3" fontId="21" fillId="0" borderId="0" xfId="3" applyNumberFormat="1" applyFont="1" applyFill="1" applyBorder="1" applyAlignment="1">
      <alignment vertical="center"/>
    </xf>
    <xf numFmtId="0" fontId="44" fillId="13" borderId="0" xfId="0" applyFont="1" applyFill="1" applyAlignment="1">
      <alignment vertical="center"/>
    </xf>
    <xf numFmtId="0" fontId="44" fillId="13" borderId="0" xfId="0" applyFont="1" applyFill="1" applyAlignment="1">
      <alignment horizontal="center" vertical="center"/>
    </xf>
    <xf numFmtId="0" fontId="44" fillId="13" borderId="0" xfId="0" applyFont="1" applyFill="1" applyAlignment="1">
      <alignment horizontal="right" vertical="center"/>
    </xf>
    <xf numFmtId="0" fontId="44" fillId="13" borderId="0" xfId="0" applyFont="1" applyFill="1" applyAlignment="1">
      <alignment horizontal="left" vertical="center"/>
    </xf>
    <xf numFmtId="0" fontId="45" fillId="13" borderId="0" xfId="3" applyFont="1" applyFill="1" applyAlignment="1">
      <alignment vertical="center"/>
    </xf>
    <xf numFmtId="0" fontId="45" fillId="13" borderId="0" xfId="3" applyFont="1" applyFill="1" applyAlignment="1">
      <alignment horizontal="left" vertical="center"/>
    </xf>
    <xf numFmtId="0" fontId="46" fillId="13" borderId="0" xfId="3" applyFont="1" applyFill="1" applyAlignment="1">
      <alignment vertical="center"/>
    </xf>
    <xf numFmtId="0" fontId="46" fillId="13" borderId="0" xfId="3" applyFont="1" applyFill="1" applyAlignment="1">
      <alignment horizontal="center" vertical="center"/>
    </xf>
    <xf numFmtId="0" fontId="46" fillId="13" borderId="0" xfId="3" applyFont="1" applyFill="1" applyAlignment="1">
      <alignment horizontal="left" vertical="center"/>
    </xf>
    <xf numFmtId="0" fontId="46" fillId="13" borderId="22" xfId="3" applyFont="1" applyFill="1" applyBorder="1" applyAlignment="1">
      <alignment vertical="center"/>
    </xf>
    <xf numFmtId="0" fontId="22" fillId="15" borderId="22" xfId="0" applyFont="1" applyFill="1" applyBorder="1" applyAlignment="1">
      <alignment vertical="center"/>
    </xf>
    <xf numFmtId="0" fontId="19" fillId="15" borderId="22" xfId="0" applyFont="1" applyFill="1" applyBorder="1" applyAlignment="1">
      <alignment vertical="center"/>
    </xf>
    <xf numFmtId="0" fontId="22" fillId="15" borderId="0" xfId="0" applyFont="1" applyFill="1" applyAlignment="1">
      <alignment horizontal="left" vertical="center"/>
    </xf>
    <xf numFmtId="0" fontId="22" fillId="15" borderId="0" xfId="0" applyFont="1" applyFill="1" applyAlignment="1">
      <alignment vertical="center"/>
    </xf>
    <xf numFmtId="0" fontId="19" fillId="15" borderId="0" xfId="0" applyFont="1" applyFill="1" applyAlignment="1">
      <alignment vertical="center"/>
    </xf>
    <xf numFmtId="0" fontId="22" fillId="15" borderId="0" xfId="4" applyFont="1" applyFill="1" applyAlignment="1">
      <alignment vertical="center"/>
    </xf>
    <xf numFmtId="0" fontId="19" fillId="15" borderId="0" xfId="0" applyFont="1" applyFill="1" applyAlignment="1">
      <alignment horizontal="right" vertical="center"/>
    </xf>
    <xf numFmtId="0" fontId="22" fillId="15" borderId="0" xfId="4" applyFont="1" applyFill="1" applyAlignment="1">
      <alignment horizontal="left" vertical="center"/>
    </xf>
    <xf numFmtId="0" fontId="19" fillId="15" borderId="0" xfId="0" applyFont="1" applyFill="1" applyBorder="1" applyAlignment="1">
      <alignment vertical="center"/>
    </xf>
  </cellXfs>
  <cellStyles count="5">
    <cellStyle name="Comma" xfId="1" builtinId="3"/>
    <cellStyle name="Normal" xfId="0" builtinId="0"/>
    <cellStyle name="Normal 4" xfId="4" xr:uid="{D57115A5-9032-4B72-A94C-44C50E652BB5}"/>
    <cellStyle name="Normal_Измена на Годишен план 2012" xfId="3" xr:uid="{47E094BF-6AB9-4D74-A0B1-04949DF8A84D}"/>
    <cellStyle name="Percent" xfId="2" builtinId="5"/>
  </cellStyles>
  <dxfs count="39"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_(* #,##0_);_(* \(#,##0\);_(* &quot;-&quot;??_);_(@_)"/>
      <alignment horizontal="center" vertical="center" textRotation="0" wrapText="1" indent="0" justifyLastLine="0" shrinkToFit="0" readingOrder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_(* #,##0_);_(* \(#,##0\);_(* &quot;-&quot;??_);_(@_)"/>
      <alignment horizontal="center" vertical="center" textRotation="0" wrapText="1" indent="0" justifyLastLine="0" shrinkToFit="0" readingOrder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_(* #,##0_);_(* \(#,##0\);_(* &quot;-&quot;??_);_(@_)"/>
      <alignment horizontal="center" vertical="center" textRotation="0" wrapText="1" indent="0" justifyLastLine="0" shrinkToFit="0" readingOrder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_(* #,##0_);_(* \(#,##0\);_(* &quot;-&quot;??_);_(@_)"/>
      <alignment horizontal="center" vertical="center" textRotation="0" wrapText="1" indent="0" justifyLastLine="0" shrinkToFit="0" readingOrder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_(* #,##0_);_(* \(#,##0\);_(* &quot;-&quot;??_);_(@_)"/>
      <alignment horizontal="center" vertical="center" textRotation="0" wrapText="1" indent="0" justifyLastLine="0" shrinkToFit="0" readingOrder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view3D>
      <c:rotX val="30"/>
      <c:rotY val="21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3333397714238731E-2"/>
          <c:y val="0.12485755825376241"/>
          <c:w val="0.93888888888888888"/>
          <c:h val="0.79224482356372117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shade val="58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0CA5-4817-B083-87C623FCD8C3}"/>
              </c:ext>
            </c:extLst>
          </c:dPt>
          <c:dPt>
            <c:idx val="1"/>
            <c:bubble3D val="0"/>
            <c:spPr>
              <a:solidFill>
                <a:schemeClr val="accent1">
                  <a:shade val="8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A-0CA5-4817-B083-87C623FCD8C3}"/>
              </c:ext>
            </c:extLst>
          </c:dPt>
          <c:dPt>
            <c:idx val="2"/>
            <c:bubble3D val="0"/>
            <c:spPr>
              <a:solidFill>
                <a:schemeClr val="accent1">
                  <a:tint val="8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0CA5-4817-B083-87C623FCD8C3}"/>
              </c:ext>
            </c:extLst>
          </c:dPt>
          <c:dPt>
            <c:idx val="3"/>
            <c:bubble3D val="0"/>
            <c:spPr>
              <a:solidFill>
                <a:schemeClr val="accent1">
                  <a:tint val="58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8-0CA5-4817-B083-87C623FCD8C3}"/>
              </c:ext>
            </c:extLst>
          </c:dPt>
          <c:dLbls>
            <c:dLbl>
              <c:idx val="0"/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0CA5-4817-B083-87C623FCD8C3}"/>
                </c:ext>
              </c:extLst>
            </c:dLbl>
            <c:dLbl>
              <c:idx val="1"/>
              <c:layout>
                <c:manualLayout>
                  <c:x val="-0.1572661807379874"/>
                  <c:y val="-0.23110126859142607"/>
                </c:manualLayout>
              </c:layout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CA5-4817-B083-87C623FCD8C3}"/>
                </c:ext>
              </c:extLst>
            </c:dLbl>
            <c:dLbl>
              <c:idx val="2"/>
              <c:layout>
                <c:manualLayout>
                  <c:x val="-0.22185503645844692"/>
                  <c:y val="-0.4343533100029163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CA5-4817-B083-87C623FCD8C3}"/>
                </c:ext>
              </c:extLst>
            </c:dLbl>
            <c:dLbl>
              <c:idx val="3"/>
              <c:layout>
                <c:manualLayout>
                  <c:x val="-5.4880123214022622E-4"/>
                  <c:y val="-0.31963619130941967"/>
                </c:manualLayout>
              </c:layout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CA5-4817-B083-87C623FCD8C3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'2026 '!$G$10:$G$13</c:f>
              <c:strCache>
                <c:ptCount val="4"/>
                <c:pt idx="0">
                  <c:v>Плати и придонеси</c:v>
                </c:pt>
                <c:pt idx="1">
                  <c:v>Стоки и услуги</c:v>
                </c:pt>
                <c:pt idx="2">
                  <c:v>Разни трансфери</c:v>
                </c:pt>
                <c:pt idx="3">
                  <c:v>Капитални расходи </c:v>
                </c:pt>
              </c:strCache>
            </c:strRef>
          </c:cat>
          <c:val>
            <c:numRef>
              <c:f>'2026 '!$I$10:$I$13</c:f>
              <c:numCache>
                <c:formatCode>General</c:formatCode>
                <c:ptCount val="4"/>
                <c:pt idx="0">
                  <c:v>0.55388148713155938</c:v>
                </c:pt>
                <c:pt idx="1">
                  <c:v>0.29033096262892538</c:v>
                </c:pt>
                <c:pt idx="2">
                  <c:v>2.0787319734961673E-3</c:v>
                </c:pt>
                <c:pt idx="3">
                  <c:v>0.15370881826601901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A5-4817-B083-87C623FCD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solidFill>
            <a:schemeClr val="accent1">
              <a:lumMod val="50000"/>
            </a:schemeClr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38100" cap="flat" cmpd="sng" algn="ctr">
      <a:solidFill>
        <a:schemeClr val="accent1">
          <a:lumMod val="5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576262</xdr:colOff>
      <xdr:row>13</xdr:row>
      <xdr:rowOff>322261</xdr:rowOff>
    </xdr:from>
    <xdr:to>
      <xdr:col>7</xdr:col>
      <xdr:colOff>1993900</xdr:colOff>
      <xdr:row>24</xdr:row>
      <xdr:rowOff>301624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DFEE0D-1ED1-4A07-A30C-5DC11329EE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981075</xdr:colOff>
      <xdr:row>24</xdr:row>
      <xdr:rowOff>0</xdr:rowOff>
    </xdr:from>
    <xdr:to>
      <xdr:col>7</xdr:col>
      <xdr:colOff>1040341</xdr:colOff>
      <xdr:row>27</xdr:row>
      <xdr:rowOff>189441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8ED964B8-28B6-4AC8-B7C8-39A5043B64E8}"/>
            </a:ext>
          </a:extLst>
        </xdr:cNvPr>
        <xdr:cNvSpPr txBox="1">
          <a:spLocks noChangeArrowheads="1"/>
        </xdr:cNvSpPr>
      </xdr:nvSpPr>
      <xdr:spPr bwMode="auto">
        <a:xfrm>
          <a:off x="8382000" y="5838825"/>
          <a:ext cx="59266" cy="108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952500</xdr:colOff>
      <xdr:row>24</xdr:row>
      <xdr:rowOff>0</xdr:rowOff>
    </xdr:from>
    <xdr:to>
      <xdr:col>7</xdr:col>
      <xdr:colOff>1011766</xdr:colOff>
      <xdr:row>27</xdr:row>
      <xdr:rowOff>189441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AD31ED73-749A-4590-80EE-D106B026FD9E}"/>
            </a:ext>
          </a:extLst>
        </xdr:cNvPr>
        <xdr:cNvSpPr txBox="1">
          <a:spLocks noChangeArrowheads="1"/>
        </xdr:cNvSpPr>
      </xdr:nvSpPr>
      <xdr:spPr bwMode="auto">
        <a:xfrm>
          <a:off x="8353425" y="5838825"/>
          <a:ext cx="59266" cy="108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909357</xdr:colOff>
      <xdr:row>21</xdr:row>
      <xdr:rowOff>0</xdr:rowOff>
    </xdr:from>
    <xdr:to>
      <xdr:col>7</xdr:col>
      <xdr:colOff>968623</xdr:colOff>
      <xdr:row>24</xdr:row>
      <xdr:rowOff>187325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FA96FEFA-0546-4683-A3EE-2C52696041FE}"/>
            </a:ext>
          </a:extLst>
        </xdr:cNvPr>
        <xdr:cNvSpPr txBox="1">
          <a:spLocks noChangeArrowheads="1"/>
        </xdr:cNvSpPr>
      </xdr:nvSpPr>
      <xdr:spPr bwMode="auto">
        <a:xfrm>
          <a:off x="8310282" y="4781550"/>
          <a:ext cx="59266" cy="1244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11</xdr:col>
      <xdr:colOff>371475</xdr:colOff>
      <xdr:row>25</xdr:row>
      <xdr:rowOff>0</xdr:rowOff>
    </xdr:from>
    <xdr:ext cx="76200" cy="200025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A3089BF1-1048-4C8A-AB48-31DFFB728081}"/>
            </a:ext>
          </a:extLst>
        </xdr:cNvPr>
        <xdr:cNvSpPr txBox="1">
          <a:spLocks noChangeArrowheads="1"/>
        </xdr:cNvSpPr>
      </xdr:nvSpPr>
      <xdr:spPr bwMode="auto">
        <a:xfrm>
          <a:off x="11458575" y="63436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676275</xdr:colOff>
      <xdr:row>1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9A83A2E-B658-4178-98E1-B5F46F0D2217}"/>
            </a:ext>
          </a:extLst>
        </xdr:cNvPr>
        <xdr:cNvSpPr txBox="1"/>
      </xdr:nvSpPr>
      <xdr:spPr>
        <a:xfrm>
          <a:off x="7019925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ana Makeska" id="{02A13471-C059-47E2-8462-B4131DBDF092}" userId="S::jana.makeska@mioa.gov.mk::6377a36c-e681-41dd-842e-370bf1bd815f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C2FDAA-711A-4165-9869-6F3444EB4481}" name="Table1" displayName="Table1" ref="A3:P22" totalsRowCount="1" headerRowDxfId="38" dataDxfId="37">
  <autoFilter ref="A3:P21" xr:uid="{E4C2FDAA-711A-4165-9869-6F3444EB4481}"/>
  <sortState xmlns:xlrd2="http://schemas.microsoft.com/office/spreadsheetml/2017/richdata2" ref="A4:P21">
    <sortCondition descending="1" ref="I3:I21"/>
  </sortState>
  <tableColumns count="16">
    <tableColumn id="1" xr3:uid="{75DCB361-CA27-455B-8386-A3FA3A47C1F0}" name="П" dataDxfId="36" totalsRowDxfId="35"/>
    <tableColumn id="2" xr3:uid="{BD84F195-3220-4236-A987-0385F812329B}" name="С" dataDxfId="34" totalsRowDxfId="33"/>
    <tableColumn id="3" xr3:uid="{DAD12B68-0DFE-4449-9A71-FC9DF54D34BD}" name="КЛАСА" dataDxfId="32" totalsRowDxfId="31"/>
    <tableColumn id="4" xr3:uid="{CE978D1E-97CA-4D2A-A4E7-56D5F775958E}" name="Описи" dataDxfId="30" totalsRowDxfId="29"/>
    <tableColumn id="5" xr3:uid="{1516E60C-CCDF-4FBD-9DAA-8A3C01169653}" name="2025" dataDxfId="28" totalsRowDxfId="27" dataCellStyle="Comma"/>
    <tableColumn id="6" xr3:uid="{3DA6D2C5-E6FE-41FD-B31C-75C3F6B74B36}" name="РЕБАЛАНС 2025" dataDxfId="26" totalsRowDxfId="25" dataCellStyle="Comma"/>
    <tableColumn id="7" xr3:uid="{B718B374-B0CF-45D9-95FE-009021D1A1CC}" name="Буџет 2026" totalsRowFunction="sum" dataDxfId="24" totalsRowDxfId="23" dataCellStyle="Comma"/>
    <tableColumn id="8" xr3:uid="{7C10ACDD-5055-49A2-B551-8D2867162BF0}" name="2026 СОБРАНИЕ" totalsRowFunction="sum" dataDxfId="22" totalsRowDxfId="21" dataCellStyle="Comma"/>
    <tableColumn id="9" xr3:uid="{F6709EDE-72D6-447B-98EF-83DEB0AADF8D}" name="КРАТЕЊА " totalsRowFunction="sum" dataDxfId="20" totalsRowDxfId="19" dataCellStyle="Comma"/>
    <tableColumn id="10" xr3:uid="{49CB50C1-FDC8-4F37-9FA1-B316D627CEDD}" name="ОПИС" dataDxfId="18" totalsRowDxfId="17"/>
    <tableColumn id="11" xr3:uid="{A782EACA-B1BC-41FD-948F-774BD0F199BB}" name="ЗВАЊЕ" dataDxfId="16" totalsRowDxfId="15"/>
    <tableColumn id="12" xr3:uid="{84A835B4-1746-4214-8DCC-802ECEB50C5C}" name="СЕКТОР" dataDxfId="14" totalsRowDxfId="13"/>
    <tableColumn id="13" xr3:uid="{B57BC219-520A-4532-AF07-19F9727D49D6}" name="ЛИЦЕ" dataDxfId="12" totalsRowDxfId="11"/>
    <tableColumn id="14" xr3:uid="{E0EB25C0-8964-42CF-B317-3D57D7816642}" name="ЈВФК " dataDxfId="10" totalsRowDxfId="9"/>
    <tableColumn id="15" xr3:uid="{1969DB21-95BA-460F-9583-FA9386EB06A6}" name="Договор" dataDxfId="8" totalsRowDxfId="7"/>
    <tableColumn id="16" xr3:uid="{F24C6CA5-BCA0-46CE-BCAC-5D3E22E532AB}" name="ПРОЕКТ" dataDxfId="6" totalsRow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64EA59F-DE02-4AB8-898A-E94A142EB08E}" name="Table4" displayName="Table4" ref="A3:P21" totalsRowShown="0">
  <autoFilter ref="A3:P21" xr:uid="{C64EA59F-DE02-4AB8-898A-E94A142EB08E}"/>
  <tableColumns count="16">
    <tableColumn id="1" xr3:uid="{6B34C304-9FB6-450F-9DD6-8B18281DC7E4}" name="П"/>
    <tableColumn id="2" xr3:uid="{F7A67A0E-E3E5-49D6-A6DB-4EFAA53BCEEA}" name="С"/>
    <tableColumn id="3" xr3:uid="{978D7D09-F2FB-4270-ACB1-DA23F132F712}" name="КЛАСА"/>
    <tableColumn id="4" xr3:uid="{C6449363-09B9-4C7A-952B-A70FB6476BC1}" name="Описи"/>
    <tableColumn id="5" xr3:uid="{666B95AA-0F44-4319-ADEC-5324AC92F4FE}" name="2025" dataDxfId="4" dataCellStyle="Comma"/>
    <tableColumn id="6" xr3:uid="{B635D13C-2DD0-48D8-8B03-B21C789872E4}" name="РЕБАЛАНС 2025" dataDxfId="3" dataCellStyle="Comma"/>
    <tableColumn id="7" xr3:uid="{42D94CE4-F38A-4701-B482-A70876FD7E0E}" name="Буџет 2026" dataDxfId="2" dataCellStyle="Comma"/>
    <tableColumn id="8" xr3:uid="{C90265AA-94C0-4734-B122-18054A0DB2E7}" name="2026 СОБРАНИЕ" dataDxfId="1" dataCellStyle="Comma"/>
    <tableColumn id="9" xr3:uid="{30385C78-08EB-4BE4-854A-6B5360A141F2}" name="КРАТЕЊА " dataDxfId="0" dataCellStyle="Comma"/>
    <tableColumn id="10" xr3:uid="{D685207E-993C-4A80-982E-AA335950ABE7}" name="ОПИС"/>
    <tableColumn id="11" xr3:uid="{E0054EF8-182C-4953-88AA-8EDB85417857}" name="ЗВАЊЕ"/>
    <tableColumn id="12" xr3:uid="{F756EEBA-4BB9-4139-8385-0C829190E7E4}" name="СЕКТОР"/>
    <tableColumn id="13" xr3:uid="{DDDB6B8A-B9DB-44D9-BFA0-B07A95CA9F63}" name="ЛИЦЕ"/>
    <tableColumn id="14" xr3:uid="{D7C2DEDA-A0E3-4B4E-925C-77CD5BAD7A61}" name="ЈВФК "/>
    <tableColumn id="15" xr3:uid="{78BF93EF-7265-44E0-A935-A2D98B55F2C6}" name="Договор"/>
    <tableColumn id="16" xr3:uid="{DEDEFD73-BAA7-4EDD-A6EA-CA3FC29329E2}" name="ПРОЕКТ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2" dT="2025-10-28T08:59:54.83" personId="{02A13471-C059-47E2-8462-B4131DBDF092}" id="{45147207-33CB-4135-A8C1-29E27F09014F}">
    <text>ИНСПЕКЦИСКИ СОВЕТ (+18,460,000 ден)</text>
  </threadedComment>
  <threadedComment ref="F3" dT="2025-10-28T09:00:27.42" personId="{02A13471-C059-47E2-8462-B4131DBDF092}" id="{B34DE655-FA8E-40D6-80F7-E5505F33E3B4}">
    <text>ИНСПЕКЦИСКИ СОВЕТ+6.830.000 ден</text>
  </threadedComment>
  <threadedComment ref="E29" dT="2025-10-28T07:57:43.75" personId="{02A13471-C059-47E2-8462-B4131DBDF092}" id="{A2300AA7-E7A6-4F7B-8034-D11C6E15788B}">
    <text>Барање е 42.180.000 ден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2" dT="2025-10-28T08:59:54.83" personId="{02A13471-C059-47E2-8462-B4131DBDF092}" id="{323D5AB8-7F95-4A2A-90E2-9B5B1D99D478}">
    <text>ИНСПЕКЦИСКИ СОВЕТ (+18,460,000 ден)</text>
  </threadedComment>
  <threadedComment ref="E3" dT="2025-10-28T09:00:27.42" personId="{02A13471-C059-47E2-8462-B4131DBDF092}" id="{B6CAD978-6384-4EFA-BC4F-F9E8A21FBCB1}">
    <text>ИНСПЕКЦИСКИ СОВЕТ+6.830.000 ден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EB471-CF98-4C31-842B-9EF75810522E}">
  <dimension ref="A1:G36"/>
  <sheetViews>
    <sheetView workbookViewId="0">
      <selection activeCell="H14" sqref="H14"/>
    </sheetView>
  </sheetViews>
  <sheetFormatPr defaultColWidth="9.5703125" defaultRowHeight="15"/>
  <cols>
    <col min="2" max="2" width="7.42578125" customWidth="1"/>
    <col min="3" max="3" width="19.140625" customWidth="1"/>
    <col min="4" max="4" width="20.140625" customWidth="1"/>
    <col min="5" max="5" width="20.85546875" bestFit="1" customWidth="1"/>
    <col min="6" max="6" width="11.5703125" bestFit="1" customWidth="1"/>
    <col min="7" max="7" width="13.140625" bestFit="1" customWidth="1"/>
  </cols>
  <sheetData>
    <row r="1" spans="1:7">
      <c r="A1" s="3"/>
      <c r="B1" t="s">
        <v>6</v>
      </c>
      <c r="C1" s="2" t="s">
        <v>5</v>
      </c>
      <c r="D1" s="2" t="s">
        <v>4</v>
      </c>
      <c r="E1" s="2" t="s">
        <v>3</v>
      </c>
      <c r="F1" s="1">
        <v>2026</v>
      </c>
      <c r="G1" s="2" t="s">
        <v>2</v>
      </c>
    </row>
    <row r="2" spans="1:7">
      <c r="A2" s="3">
        <v>10</v>
      </c>
      <c r="B2">
        <v>401</v>
      </c>
      <c r="C2" s="2">
        <v>38534000</v>
      </c>
      <c r="D2" s="2">
        <v>43034000</v>
      </c>
      <c r="E2" s="2">
        <v>109500000</v>
      </c>
      <c r="F2" s="1">
        <v>54694000</v>
      </c>
      <c r="G2" s="11">
        <v>54806000</v>
      </c>
    </row>
    <row r="3" spans="1:7">
      <c r="A3" s="3">
        <v>10</v>
      </c>
      <c r="B3">
        <v>402</v>
      </c>
      <c r="C3" s="2">
        <v>14951000</v>
      </c>
      <c r="D3" s="2">
        <v>19451000</v>
      </c>
      <c r="E3" s="2">
        <v>50910000</v>
      </c>
      <c r="F3" s="1">
        <v>21264000</v>
      </c>
      <c r="G3" s="11">
        <v>29646000</v>
      </c>
    </row>
    <row r="4" spans="1:7">
      <c r="A4" s="3">
        <v>10</v>
      </c>
      <c r="B4">
        <v>404</v>
      </c>
      <c r="C4" s="2">
        <v>750000</v>
      </c>
      <c r="D4" s="2">
        <v>750000</v>
      </c>
      <c r="E4" s="2">
        <v>2160000</v>
      </c>
      <c r="F4" s="1">
        <v>2505000</v>
      </c>
      <c r="G4" s="7">
        <v>-345000</v>
      </c>
    </row>
    <row r="5" spans="1:7">
      <c r="A5" s="3">
        <v>10</v>
      </c>
      <c r="B5">
        <v>420</v>
      </c>
      <c r="C5" s="2">
        <v>1500000</v>
      </c>
      <c r="D5" s="2">
        <v>1500000</v>
      </c>
      <c r="E5" s="2">
        <v>3650000</v>
      </c>
      <c r="F5" s="66">
        <v>1200000</v>
      </c>
      <c r="G5" s="11">
        <v>2450000</v>
      </c>
    </row>
    <row r="6" spans="1:7">
      <c r="A6" s="40">
        <v>10</v>
      </c>
      <c r="B6" s="43">
        <v>421</v>
      </c>
      <c r="C6" s="2">
        <v>2500000</v>
      </c>
      <c r="D6" s="2">
        <v>2500000</v>
      </c>
      <c r="E6" s="2">
        <v>11508000</v>
      </c>
      <c r="F6" s="1">
        <v>4500000</v>
      </c>
      <c r="G6" s="11">
        <v>7008000</v>
      </c>
    </row>
    <row r="7" spans="1:7">
      <c r="A7" s="3">
        <v>10</v>
      </c>
      <c r="B7">
        <v>423</v>
      </c>
      <c r="C7" s="2">
        <v>150000</v>
      </c>
      <c r="D7" s="2">
        <v>150000</v>
      </c>
      <c r="E7" s="2">
        <v>600000</v>
      </c>
      <c r="F7" s="1">
        <v>200000</v>
      </c>
      <c r="G7" s="7">
        <v>400000</v>
      </c>
    </row>
    <row r="8" spans="1:7">
      <c r="A8" s="51">
        <v>10</v>
      </c>
      <c r="B8" s="50">
        <v>424</v>
      </c>
      <c r="C8" s="2">
        <v>600000</v>
      </c>
      <c r="D8" s="2">
        <v>600000</v>
      </c>
      <c r="E8" s="2">
        <v>3760000</v>
      </c>
      <c r="F8" s="1">
        <v>800000</v>
      </c>
      <c r="G8" s="6">
        <v>2960000</v>
      </c>
    </row>
    <row r="9" spans="1:7">
      <c r="A9" s="51">
        <v>10</v>
      </c>
      <c r="B9" s="50">
        <v>425</v>
      </c>
      <c r="C9" s="2">
        <v>8145000</v>
      </c>
      <c r="D9" s="2">
        <v>6321000</v>
      </c>
      <c r="E9" s="2">
        <v>13836000</v>
      </c>
      <c r="F9" s="1">
        <v>7000000</v>
      </c>
      <c r="G9" s="6">
        <v>6836000</v>
      </c>
    </row>
    <row r="10" spans="1:7">
      <c r="A10" s="10">
        <v>10</v>
      </c>
      <c r="B10">
        <v>426</v>
      </c>
      <c r="C10" s="2">
        <v>700000</v>
      </c>
      <c r="D10" s="2">
        <v>700000</v>
      </c>
      <c r="E10" s="2">
        <v>855000</v>
      </c>
      <c r="F10" s="1">
        <v>855000</v>
      </c>
      <c r="G10" s="7">
        <v>0</v>
      </c>
    </row>
    <row r="11" spans="1:7">
      <c r="A11" s="51">
        <v>10</v>
      </c>
      <c r="B11" s="50">
        <v>464</v>
      </c>
      <c r="C11" s="2">
        <v>0</v>
      </c>
      <c r="D11" s="2">
        <v>350000</v>
      </c>
      <c r="E11" s="8">
        <v>12700000</v>
      </c>
      <c r="F11" s="1">
        <v>267000</v>
      </c>
      <c r="G11" s="11">
        <v>12433000</v>
      </c>
    </row>
    <row r="12" spans="1:7">
      <c r="A12" s="3">
        <v>10</v>
      </c>
      <c r="B12">
        <v>480</v>
      </c>
      <c r="C12" s="2">
        <v>700000</v>
      </c>
      <c r="D12" s="2">
        <v>2423000</v>
      </c>
      <c r="E12" s="2">
        <v>3050000</v>
      </c>
      <c r="F12" s="1">
        <v>500000</v>
      </c>
      <c r="G12" s="11">
        <v>2550000</v>
      </c>
    </row>
    <row r="13" spans="1:7">
      <c r="A13" s="3">
        <v>10</v>
      </c>
      <c r="B13">
        <v>483</v>
      </c>
      <c r="C13" s="2">
        <v>750000</v>
      </c>
      <c r="D13" s="2">
        <v>750000</v>
      </c>
      <c r="E13" s="2">
        <v>1115000</v>
      </c>
      <c r="F13" s="1">
        <v>400000</v>
      </c>
      <c r="G13" s="7">
        <v>715000</v>
      </c>
    </row>
    <row r="14" spans="1:7">
      <c r="A14" s="51">
        <v>10</v>
      </c>
      <c r="B14" s="50">
        <v>485</v>
      </c>
      <c r="C14" s="2">
        <v>300000</v>
      </c>
      <c r="D14" s="2">
        <v>300000</v>
      </c>
      <c r="E14" s="2">
        <v>4650000</v>
      </c>
      <c r="F14" s="1">
        <v>300000</v>
      </c>
      <c r="G14" s="11">
        <v>4350000</v>
      </c>
    </row>
    <row r="15" spans="1:7">
      <c r="A15" s="3">
        <v>10</v>
      </c>
      <c r="B15">
        <v>486</v>
      </c>
      <c r="C15" s="2">
        <v>925000</v>
      </c>
      <c r="D15" s="2">
        <v>1686000</v>
      </c>
      <c r="E15" s="2">
        <v>0</v>
      </c>
      <c r="F15" s="1">
        <v>0</v>
      </c>
      <c r="G15" s="11">
        <v>-1686000</v>
      </c>
    </row>
    <row r="16" spans="1:7">
      <c r="A16" s="3">
        <v>19</v>
      </c>
      <c r="B16">
        <v>401</v>
      </c>
      <c r="C16" s="2">
        <v>29000000</v>
      </c>
      <c r="D16" s="2">
        <v>29000000</v>
      </c>
      <c r="E16" s="2">
        <v>37700000</v>
      </c>
      <c r="F16" s="1">
        <v>38658000</v>
      </c>
      <c r="G16" s="7">
        <v>-958000</v>
      </c>
    </row>
    <row r="17" spans="1:7">
      <c r="A17" s="3">
        <v>19</v>
      </c>
      <c r="B17">
        <v>402</v>
      </c>
      <c r="C17" s="2">
        <v>11253000</v>
      </c>
      <c r="D17" s="2">
        <v>11253000</v>
      </c>
      <c r="E17" s="2">
        <v>11720000</v>
      </c>
      <c r="F17" s="1">
        <v>15039000</v>
      </c>
      <c r="G17" s="7">
        <v>-3319000</v>
      </c>
    </row>
    <row r="18" spans="1:7">
      <c r="A18" s="3">
        <v>19</v>
      </c>
      <c r="B18">
        <v>404</v>
      </c>
      <c r="C18" s="2">
        <v>538000</v>
      </c>
      <c r="D18" s="2">
        <v>538000</v>
      </c>
      <c r="E18" s="2">
        <v>0</v>
      </c>
      <c r="F18" s="1">
        <v>0</v>
      </c>
      <c r="G18" s="7">
        <v>0</v>
      </c>
    </row>
    <row r="19" spans="1:7">
      <c r="A19" s="3">
        <v>19</v>
      </c>
      <c r="B19">
        <v>420</v>
      </c>
      <c r="C19" s="2">
        <v>200000</v>
      </c>
      <c r="D19" s="2">
        <v>200000</v>
      </c>
      <c r="E19" s="2">
        <v>500000</v>
      </c>
      <c r="F19" s="1">
        <v>300000</v>
      </c>
      <c r="G19" s="7">
        <v>200000</v>
      </c>
    </row>
    <row r="20" spans="1:7" ht="15.75" thickBot="1">
      <c r="A20" s="3">
        <v>19</v>
      </c>
      <c r="B20">
        <v>421</v>
      </c>
      <c r="C20" s="2">
        <v>1713000</v>
      </c>
      <c r="D20" s="2">
        <v>1698000</v>
      </c>
      <c r="E20" s="2">
        <v>2700000</v>
      </c>
      <c r="F20" s="1">
        <v>2000000</v>
      </c>
      <c r="G20" s="7">
        <v>700000</v>
      </c>
    </row>
    <row r="21" spans="1:7" ht="15.75" thickBot="1">
      <c r="A21" s="3">
        <v>19</v>
      </c>
      <c r="B21">
        <v>423</v>
      </c>
      <c r="C21" s="2">
        <v>150000</v>
      </c>
      <c r="D21" s="2">
        <v>150000</v>
      </c>
      <c r="E21" s="68">
        <v>250000</v>
      </c>
      <c r="F21" s="1">
        <v>100000</v>
      </c>
      <c r="G21" s="7">
        <v>150000</v>
      </c>
    </row>
    <row r="22" spans="1:7">
      <c r="A22" s="3">
        <v>19</v>
      </c>
      <c r="B22">
        <v>424</v>
      </c>
      <c r="C22" s="2">
        <v>450000</v>
      </c>
      <c r="D22" s="2">
        <v>450000</v>
      </c>
      <c r="E22" s="2">
        <v>650000</v>
      </c>
      <c r="F22" s="1">
        <v>450000</v>
      </c>
      <c r="G22" s="7">
        <v>200000</v>
      </c>
    </row>
    <row r="23" spans="1:7">
      <c r="A23" s="3">
        <v>19</v>
      </c>
      <c r="B23">
        <v>425</v>
      </c>
      <c r="C23" s="2">
        <v>1800000</v>
      </c>
      <c r="D23" s="2">
        <v>1800000</v>
      </c>
      <c r="E23" s="2">
        <v>2200000</v>
      </c>
      <c r="F23" s="1">
        <v>2000000</v>
      </c>
      <c r="G23" s="7">
        <v>200000</v>
      </c>
    </row>
    <row r="24" spans="1:7">
      <c r="A24" s="3">
        <v>19</v>
      </c>
      <c r="B24">
        <v>426</v>
      </c>
      <c r="C24" s="2">
        <v>150000</v>
      </c>
      <c r="D24" s="2">
        <v>150000</v>
      </c>
      <c r="E24" s="2">
        <v>500000</v>
      </c>
      <c r="F24" s="1">
        <v>150000</v>
      </c>
      <c r="G24" s="7">
        <v>350000</v>
      </c>
    </row>
    <row r="25" spans="1:7">
      <c r="A25" s="3">
        <v>19</v>
      </c>
      <c r="B25">
        <v>464</v>
      </c>
      <c r="C25" s="2">
        <v>150000</v>
      </c>
      <c r="D25" s="2">
        <v>165000</v>
      </c>
      <c r="E25" s="2">
        <v>300000</v>
      </c>
      <c r="F25" s="1">
        <v>229000</v>
      </c>
      <c r="G25" s="7">
        <v>71000</v>
      </c>
    </row>
    <row r="26" spans="1:7">
      <c r="A26" s="3">
        <v>19</v>
      </c>
      <c r="B26">
        <v>480</v>
      </c>
      <c r="C26" s="2">
        <v>37000</v>
      </c>
      <c r="D26" s="2">
        <v>37000</v>
      </c>
      <c r="E26" s="2">
        <v>200000</v>
      </c>
      <c r="F26" s="1">
        <v>88000</v>
      </c>
      <c r="G26" s="7">
        <v>112000</v>
      </c>
    </row>
    <row r="27" spans="1:7">
      <c r="A27" s="3">
        <v>19</v>
      </c>
      <c r="B27">
        <v>483</v>
      </c>
      <c r="C27" s="2">
        <v>0</v>
      </c>
      <c r="D27" s="2">
        <v>0</v>
      </c>
      <c r="E27" s="2">
        <v>200000</v>
      </c>
      <c r="F27" s="1">
        <v>88000</v>
      </c>
      <c r="G27" s="7">
        <v>112000</v>
      </c>
    </row>
    <row r="28" spans="1:7">
      <c r="A28" s="5" t="s">
        <v>0</v>
      </c>
      <c r="B28">
        <v>423</v>
      </c>
      <c r="C28" s="2">
        <v>100000</v>
      </c>
      <c r="D28" s="2">
        <v>100000</v>
      </c>
      <c r="E28" s="2">
        <v>250000</v>
      </c>
      <c r="F28" s="1">
        <v>100000</v>
      </c>
      <c r="G28" s="7">
        <v>150000</v>
      </c>
    </row>
    <row r="29" spans="1:7">
      <c r="A29" s="49" t="s">
        <v>0</v>
      </c>
      <c r="B29" s="50">
        <v>425</v>
      </c>
      <c r="C29" s="2">
        <v>17850000</v>
      </c>
      <c r="D29" s="2">
        <v>16450000</v>
      </c>
      <c r="E29" s="67">
        <v>29580000</v>
      </c>
      <c r="F29" s="1">
        <v>20000000</v>
      </c>
      <c r="G29" s="11">
        <v>22180000</v>
      </c>
    </row>
    <row r="30" spans="1:7">
      <c r="A30" s="5" t="s">
        <v>0</v>
      </c>
      <c r="B30">
        <v>426</v>
      </c>
      <c r="C30" s="2">
        <v>500000</v>
      </c>
      <c r="D30" s="2">
        <v>500000</v>
      </c>
      <c r="E30" s="2">
        <v>840000</v>
      </c>
      <c r="F30" s="1">
        <v>500000</v>
      </c>
      <c r="G30" s="7">
        <v>340000</v>
      </c>
    </row>
    <row r="31" spans="1:7">
      <c r="A31" s="5" t="s">
        <v>0</v>
      </c>
      <c r="B31">
        <v>480</v>
      </c>
      <c r="C31" s="2">
        <v>0</v>
      </c>
      <c r="D31" s="2">
        <v>0</v>
      </c>
      <c r="E31" s="2">
        <v>1350000</v>
      </c>
      <c r="F31" s="1">
        <v>500000</v>
      </c>
      <c r="G31" s="7">
        <v>850000</v>
      </c>
    </row>
    <row r="32" spans="1:7">
      <c r="A32" s="49" t="s">
        <v>0</v>
      </c>
      <c r="B32" s="50">
        <v>481</v>
      </c>
      <c r="C32" s="2">
        <v>2500000</v>
      </c>
      <c r="D32" s="2">
        <v>2500000</v>
      </c>
      <c r="E32" s="2">
        <v>4000000</v>
      </c>
      <c r="F32" s="1">
        <v>1000000</v>
      </c>
      <c r="G32" s="6">
        <v>3000000</v>
      </c>
    </row>
    <row r="33" spans="1:7">
      <c r="A33" s="49" t="s">
        <v>0</v>
      </c>
      <c r="B33" s="50">
        <v>485</v>
      </c>
      <c r="C33" s="2">
        <v>4000000</v>
      </c>
      <c r="D33" s="2">
        <v>20100000</v>
      </c>
      <c r="E33" s="8">
        <v>44700000</v>
      </c>
      <c r="F33" s="1">
        <v>28300000</v>
      </c>
      <c r="G33" s="11">
        <v>16400000</v>
      </c>
    </row>
    <row r="34" spans="1:7">
      <c r="A34" s="5" t="s">
        <v>1</v>
      </c>
      <c r="B34">
        <v>424</v>
      </c>
      <c r="C34" s="2">
        <v>19200000</v>
      </c>
      <c r="D34" s="2">
        <v>19200000</v>
      </c>
      <c r="E34" s="2">
        <v>16070000</v>
      </c>
      <c r="F34" s="1">
        <v>16620000</v>
      </c>
      <c r="G34" s="7">
        <v>-550000</v>
      </c>
    </row>
    <row r="35" spans="1:7">
      <c r="A35" s="9" t="s">
        <v>1</v>
      </c>
      <c r="B35">
        <v>425</v>
      </c>
      <c r="C35" s="2">
        <v>1500000</v>
      </c>
      <c r="D35" s="2">
        <v>1200000</v>
      </c>
      <c r="E35" s="2">
        <v>500000</v>
      </c>
      <c r="F35" s="1">
        <v>500000</v>
      </c>
      <c r="G35" s="7">
        <v>0</v>
      </c>
    </row>
    <row r="36" spans="1:7">
      <c r="A36" s="9" t="s">
        <v>1</v>
      </c>
      <c r="B36">
        <v>426</v>
      </c>
      <c r="C36" s="2">
        <v>11500000</v>
      </c>
      <c r="D36" s="2">
        <v>11500000</v>
      </c>
      <c r="E36" s="2">
        <v>12000000</v>
      </c>
      <c r="F36" s="1">
        <v>12000000</v>
      </c>
      <c r="G36" s="7">
        <v>0</v>
      </c>
    </row>
  </sheetData>
  <autoFilter ref="A1:G36" xr:uid="{110EB471-CF98-4C31-842B-9EF75810522E}">
    <sortState xmlns:xlrd2="http://schemas.microsoft.com/office/spreadsheetml/2017/richdata2" ref="A2:G36">
      <sortCondition ref="A1:A36"/>
    </sortState>
  </autoFilter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1D5FA-BFF3-4999-9209-5D031ABF0D72}">
  <dimension ref="A1:O1048575"/>
  <sheetViews>
    <sheetView topLeftCell="A45" workbookViewId="0">
      <selection activeCell="D72" sqref="D72"/>
    </sheetView>
  </sheetViews>
  <sheetFormatPr defaultRowHeight="15"/>
  <cols>
    <col min="3" max="3" width="13.7109375" customWidth="1"/>
    <col min="4" max="4" width="29.85546875" customWidth="1"/>
    <col min="5" max="5" width="15.140625" customWidth="1"/>
    <col min="6" max="7" width="11.5703125" bestFit="1" customWidth="1"/>
    <col min="8" max="8" width="31.42578125" style="48" customWidth="1"/>
    <col min="13" max="13" width="22.85546875" customWidth="1"/>
    <col min="14" max="14" width="25" customWidth="1"/>
    <col min="15" max="15" width="17.42578125" style="47" bestFit="1" customWidth="1"/>
  </cols>
  <sheetData>
    <row r="1" spans="1:15" s="34" customFormat="1" ht="30.75" thickBot="1">
      <c r="A1" s="29" t="s">
        <v>19</v>
      </c>
      <c r="B1" s="29" t="s">
        <v>20</v>
      </c>
      <c r="C1" s="30" t="s">
        <v>21</v>
      </c>
      <c r="D1" s="31" t="s">
        <v>22</v>
      </c>
      <c r="E1" s="32" t="s">
        <v>23</v>
      </c>
      <c r="F1" s="31" t="s">
        <v>24</v>
      </c>
      <c r="G1" s="33" t="s">
        <v>25</v>
      </c>
      <c r="H1" s="31" t="s">
        <v>26</v>
      </c>
      <c r="I1" s="30" t="s">
        <v>27</v>
      </c>
      <c r="J1" s="31" t="s">
        <v>28</v>
      </c>
      <c r="K1" s="31" t="s">
        <v>29</v>
      </c>
      <c r="L1" s="29" t="s">
        <v>30</v>
      </c>
      <c r="M1" s="31" t="s">
        <v>31</v>
      </c>
      <c r="N1" s="29" t="s">
        <v>32</v>
      </c>
      <c r="O1" s="29">
        <v>2026</v>
      </c>
    </row>
    <row r="2" spans="1:15" s="61" customFormat="1" ht="30.75" thickTop="1">
      <c r="A2" s="52" t="s">
        <v>0</v>
      </c>
      <c r="B2" s="52">
        <v>485</v>
      </c>
      <c r="C2" s="53" t="s">
        <v>7</v>
      </c>
      <c r="D2" s="53" t="s">
        <v>8</v>
      </c>
      <c r="E2" s="54">
        <v>3850000</v>
      </c>
      <c r="F2" s="55">
        <v>19950000</v>
      </c>
      <c r="G2" s="56">
        <v>16400000</v>
      </c>
      <c r="H2" s="57" t="s">
        <v>9</v>
      </c>
      <c r="I2" s="57" t="s">
        <v>10</v>
      </c>
      <c r="J2" s="57" t="s">
        <v>11</v>
      </c>
      <c r="K2" s="57" t="s">
        <v>12</v>
      </c>
      <c r="L2" s="52" t="s">
        <v>13</v>
      </c>
      <c r="M2" s="58" t="s">
        <v>14</v>
      </c>
      <c r="N2" s="59" t="s">
        <v>15</v>
      </c>
      <c r="O2" s="60">
        <v>0</v>
      </c>
    </row>
    <row r="3" spans="1:15" s="28" customFormat="1" ht="30">
      <c r="A3" s="20" t="s">
        <v>0</v>
      </c>
      <c r="B3" s="20">
        <v>485</v>
      </c>
      <c r="C3" s="21" t="s">
        <v>7</v>
      </c>
      <c r="D3" s="21" t="s">
        <v>16</v>
      </c>
      <c r="E3" s="22"/>
      <c r="F3" s="23"/>
      <c r="G3" s="24">
        <v>28300000</v>
      </c>
      <c r="H3" s="25" t="s">
        <v>17</v>
      </c>
      <c r="I3" s="25" t="s">
        <v>10</v>
      </c>
      <c r="J3" s="25" t="s">
        <v>11</v>
      </c>
      <c r="K3" s="25" t="s">
        <v>12</v>
      </c>
      <c r="L3" s="20" t="s">
        <v>13</v>
      </c>
      <c r="M3" s="26" t="s">
        <v>18</v>
      </c>
      <c r="N3" s="27" t="s">
        <v>15</v>
      </c>
      <c r="O3" s="46">
        <f>G3</f>
        <v>28300000</v>
      </c>
    </row>
    <row r="4" spans="1:15" s="28" customFormat="1" ht="30">
      <c r="A4" s="20" t="s">
        <v>0</v>
      </c>
      <c r="B4" s="20">
        <v>481</v>
      </c>
      <c r="C4" s="21" t="s">
        <v>7</v>
      </c>
      <c r="D4" s="21" t="s">
        <v>33</v>
      </c>
      <c r="E4" s="22">
        <v>2500000</v>
      </c>
      <c r="F4" s="23">
        <f>E4</f>
        <v>2500000</v>
      </c>
      <c r="G4" s="24">
        <v>4000000</v>
      </c>
      <c r="H4" s="25" t="s">
        <v>34</v>
      </c>
      <c r="I4" s="25" t="s">
        <v>10</v>
      </c>
      <c r="J4" s="25" t="s">
        <v>35</v>
      </c>
      <c r="K4" s="25" t="s">
        <v>36</v>
      </c>
      <c r="L4" s="20">
        <v>6.5</v>
      </c>
      <c r="M4" s="26" t="s">
        <v>37</v>
      </c>
      <c r="N4" s="27" t="s">
        <v>38</v>
      </c>
      <c r="O4" s="46">
        <v>1000000</v>
      </c>
    </row>
    <row r="5" spans="1:15" s="28" customFormat="1" ht="45">
      <c r="A5" s="20" t="s">
        <v>0</v>
      </c>
      <c r="B5" s="20">
        <v>425</v>
      </c>
      <c r="C5" s="21" t="s">
        <v>39</v>
      </c>
      <c r="D5" s="21" t="s">
        <v>40</v>
      </c>
      <c r="E5" s="22"/>
      <c r="F5" s="23"/>
      <c r="G5" s="24">
        <v>12600000</v>
      </c>
      <c r="H5" s="26" t="s">
        <v>40</v>
      </c>
      <c r="I5" s="25" t="s">
        <v>41</v>
      </c>
      <c r="J5" s="25" t="s">
        <v>42</v>
      </c>
      <c r="K5" s="25" t="s">
        <v>43</v>
      </c>
      <c r="L5" s="20" t="s">
        <v>44</v>
      </c>
      <c r="M5" s="26" t="s">
        <v>45</v>
      </c>
      <c r="N5" s="27" t="s">
        <v>46</v>
      </c>
      <c r="O5" s="46">
        <v>2200000</v>
      </c>
    </row>
    <row r="6" spans="1:15" s="28" customFormat="1" ht="30">
      <c r="A6" s="20" t="s">
        <v>0</v>
      </c>
      <c r="B6" s="20">
        <v>425</v>
      </c>
      <c r="C6" s="21" t="s">
        <v>39</v>
      </c>
      <c r="D6" s="21" t="s">
        <v>47</v>
      </c>
      <c r="E6" s="22">
        <v>250000</v>
      </c>
      <c r="F6" s="23">
        <v>250000</v>
      </c>
      <c r="G6" s="24">
        <v>250000</v>
      </c>
      <c r="H6" s="26" t="s">
        <v>48</v>
      </c>
      <c r="I6" s="25" t="s">
        <v>10</v>
      </c>
      <c r="J6" s="25" t="s">
        <v>49</v>
      </c>
      <c r="K6" s="25" t="s">
        <v>50</v>
      </c>
      <c r="L6" s="20" t="s">
        <v>51</v>
      </c>
      <c r="M6" s="26" t="s">
        <v>52</v>
      </c>
      <c r="N6" s="27" t="s">
        <v>53</v>
      </c>
      <c r="O6" s="46">
        <v>250000</v>
      </c>
    </row>
    <row r="7" spans="1:15" s="28" customFormat="1" ht="60">
      <c r="A7" s="20" t="s">
        <v>0</v>
      </c>
      <c r="B7" s="20">
        <v>425</v>
      </c>
      <c r="C7" s="21" t="s">
        <v>39</v>
      </c>
      <c r="D7" s="21" t="s">
        <v>54</v>
      </c>
      <c r="E7" s="22">
        <v>750000</v>
      </c>
      <c r="F7" s="23">
        <v>750000</v>
      </c>
      <c r="G7" s="24">
        <v>750000</v>
      </c>
      <c r="H7" s="26" t="s">
        <v>55</v>
      </c>
      <c r="I7" s="25" t="s">
        <v>10</v>
      </c>
      <c r="J7" s="25" t="s">
        <v>49</v>
      </c>
      <c r="K7" s="25" t="s">
        <v>50</v>
      </c>
      <c r="L7" s="20" t="s">
        <v>56</v>
      </c>
      <c r="M7" s="26" t="s">
        <v>57</v>
      </c>
      <c r="N7" s="27" t="s">
        <v>58</v>
      </c>
      <c r="O7" s="46">
        <v>750000</v>
      </c>
    </row>
    <row r="8" spans="1:15" s="28" customFormat="1" ht="45">
      <c r="A8" s="20" t="s">
        <v>0</v>
      </c>
      <c r="B8" s="20">
        <v>425</v>
      </c>
      <c r="C8" s="21" t="s">
        <v>39</v>
      </c>
      <c r="D8" s="21" t="s">
        <v>59</v>
      </c>
      <c r="E8" s="22">
        <v>450000</v>
      </c>
      <c r="F8" s="23">
        <v>450000</v>
      </c>
      <c r="G8" s="24">
        <v>140000</v>
      </c>
      <c r="H8" s="26" t="s">
        <v>60</v>
      </c>
      <c r="I8" s="25" t="s">
        <v>61</v>
      </c>
      <c r="J8" s="25" t="s">
        <v>62</v>
      </c>
      <c r="K8" s="25" t="s">
        <v>63</v>
      </c>
      <c r="L8" s="20" t="s">
        <v>64</v>
      </c>
      <c r="M8" s="26" t="s">
        <v>65</v>
      </c>
      <c r="N8" s="27" t="s">
        <v>66</v>
      </c>
      <c r="O8" s="46">
        <v>0</v>
      </c>
    </row>
    <row r="9" spans="1:15" s="28" customFormat="1" ht="45">
      <c r="A9" s="20" t="s">
        <v>0</v>
      </c>
      <c r="B9" s="20">
        <v>425</v>
      </c>
      <c r="C9" s="21" t="s">
        <v>39</v>
      </c>
      <c r="D9" s="21" t="s">
        <v>67</v>
      </c>
      <c r="E9" s="22">
        <v>450000</v>
      </c>
      <c r="F9" s="23">
        <v>450000</v>
      </c>
      <c r="G9" s="24">
        <v>1700000</v>
      </c>
      <c r="H9" s="26" t="s">
        <v>68</v>
      </c>
      <c r="I9" s="25" t="s">
        <v>10</v>
      </c>
      <c r="J9" s="25" t="s">
        <v>49</v>
      </c>
      <c r="K9" s="25" t="s">
        <v>43</v>
      </c>
      <c r="L9" s="20" t="s">
        <v>69</v>
      </c>
      <c r="M9" s="26" t="s">
        <v>65</v>
      </c>
      <c r="N9" s="27" t="s">
        <v>66</v>
      </c>
      <c r="O9" s="46">
        <v>0</v>
      </c>
    </row>
    <row r="10" spans="1:15" s="28" customFormat="1" ht="45">
      <c r="A10" s="20" t="s">
        <v>0</v>
      </c>
      <c r="B10" s="20">
        <v>425</v>
      </c>
      <c r="C10" s="21" t="s">
        <v>39</v>
      </c>
      <c r="D10" s="21" t="s">
        <v>70</v>
      </c>
      <c r="E10" s="22">
        <v>150000</v>
      </c>
      <c r="F10" s="23">
        <v>150000</v>
      </c>
      <c r="G10" s="24">
        <v>640000</v>
      </c>
      <c r="H10" s="26" t="s">
        <v>71</v>
      </c>
      <c r="I10" s="25" t="s">
        <v>10</v>
      </c>
      <c r="J10" s="25" t="s">
        <v>49</v>
      </c>
      <c r="K10" s="25" t="s">
        <v>72</v>
      </c>
      <c r="L10" s="20">
        <v>6.2</v>
      </c>
      <c r="M10" s="26" t="s">
        <v>65</v>
      </c>
      <c r="N10" s="27" t="s">
        <v>73</v>
      </c>
      <c r="O10" s="46">
        <v>0</v>
      </c>
    </row>
    <row r="11" spans="1:15" s="28" customFormat="1" ht="45">
      <c r="A11" s="20" t="s">
        <v>0</v>
      </c>
      <c r="B11" s="20">
        <v>425</v>
      </c>
      <c r="C11" s="21" t="s">
        <v>39</v>
      </c>
      <c r="D11" s="21" t="s">
        <v>74</v>
      </c>
      <c r="E11" s="22">
        <v>150000</v>
      </c>
      <c r="F11" s="23">
        <v>150000</v>
      </c>
      <c r="G11" s="24">
        <v>250000</v>
      </c>
      <c r="H11" s="26" t="s">
        <v>74</v>
      </c>
      <c r="I11" s="25" t="s">
        <v>10</v>
      </c>
      <c r="J11" s="25" t="s">
        <v>49</v>
      </c>
      <c r="K11" s="25" t="s">
        <v>63</v>
      </c>
      <c r="L11" s="20">
        <v>6.2</v>
      </c>
      <c r="M11" s="26" t="s">
        <v>65</v>
      </c>
      <c r="N11" s="27" t="s">
        <v>75</v>
      </c>
      <c r="O11" s="46">
        <v>500000</v>
      </c>
    </row>
    <row r="12" spans="1:15" s="28" customFormat="1" ht="30">
      <c r="A12" s="20" t="s">
        <v>0</v>
      </c>
      <c r="B12" s="20">
        <v>425</v>
      </c>
      <c r="C12" s="21" t="s">
        <v>39</v>
      </c>
      <c r="D12" s="21" t="s">
        <v>76</v>
      </c>
      <c r="E12" s="22">
        <v>0</v>
      </c>
      <c r="F12" s="23">
        <v>0</v>
      </c>
      <c r="G12" s="24">
        <v>1800000</v>
      </c>
      <c r="H12" s="26" t="s">
        <v>76</v>
      </c>
      <c r="I12" s="25"/>
      <c r="J12" s="25"/>
      <c r="K12" s="25" t="s">
        <v>72</v>
      </c>
      <c r="L12" s="20"/>
      <c r="M12" s="26" t="s">
        <v>77</v>
      </c>
      <c r="N12" s="27" t="s">
        <v>75</v>
      </c>
      <c r="O12" s="46">
        <v>550000</v>
      </c>
    </row>
    <row r="13" spans="1:15" s="28" customFormat="1" ht="30">
      <c r="A13" s="20" t="s">
        <v>0</v>
      </c>
      <c r="B13" s="20">
        <v>425</v>
      </c>
      <c r="C13" s="21" t="s">
        <v>39</v>
      </c>
      <c r="D13" s="21" t="s">
        <v>78</v>
      </c>
      <c r="E13" s="22"/>
      <c r="F13" s="23"/>
      <c r="G13" s="24">
        <v>1200000</v>
      </c>
      <c r="H13" s="26" t="s">
        <v>78</v>
      </c>
      <c r="I13" s="25"/>
      <c r="J13" s="25"/>
      <c r="K13" s="25" t="s">
        <v>72</v>
      </c>
      <c r="L13" s="20"/>
      <c r="M13" s="26" t="s">
        <v>77</v>
      </c>
      <c r="N13" s="27" t="s">
        <v>73</v>
      </c>
      <c r="O13" s="46">
        <v>500000</v>
      </c>
    </row>
    <row r="14" spans="1:15" s="28" customFormat="1" ht="30">
      <c r="A14" s="20" t="s">
        <v>0</v>
      </c>
      <c r="B14" s="20">
        <v>425</v>
      </c>
      <c r="C14" s="21" t="s">
        <v>39</v>
      </c>
      <c r="D14" s="21" t="s">
        <v>79</v>
      </c>
      <c r="E14" s="22">
        <v>0</v>
      </c>
      <c r="F14" s="23">
        <v>0</v>
      </c>
      <c r="G14" s="24">
        <v>400000</v>
      </c>
      <c r="H14" s="26" t="s">
        <v>79</v>
      </c>
      <c r="I14" s="25"/>
      <c r="J14" s="25"/>
      <c r="K14" s="25" t="s">
        <v>72</v>
      </c>
      <c r="L14" s="20"/>
      <c r="M14" s="26" t="s">
        <v>77</v>
      </c>
      <c r="N14" s="27" t="s">
        <v>75</v>
      </c>
      <c r="O14" s="46">
        <v>500000</v>
      </c>
    </row>
    <row r="15" spans="1:15" s="28" customFormat="1" ht="60">
      <c r="A15" s="20" t="s">
        <v>0</v>
      </c>
      <c r="B15" s="20">
        <v>425</v>
      </c>
      <c r="C15" s="21" t="s">
        <v>39</v>
      </c>
      <c r="D15" s="21" t="s">
        <v>80</v>
      </c>
      <c r="E15" s="22">
        <v>1400000</v>
      </c>
      <c r="F15" s="23">
        <v>0</v>
      </c>
      <c r="G15" s="24">
        <v>695000</v>
      </c>
      <c r="H15" s="26" t="s">
        <v>81</v>
      </c>
      <c r="I15" s="25" t="s">
        <v>10</v>
      </c>
      <c r="J15" s="25" t="s">
        <v>49</v>
      </c>
      <c r="K15" s="25" t="s">
        <v>63</v>
      </c>
      <c r="L15" s="20">
        <v>6.2</v>
      </c>
      <c r="M15" s="26" t="s">
        <v>77</v>
      </c>
      <c r="N15" s="27" t="s">
        <v>66</v>
      </c>
      <c r="O15" s="46">
        <v>0</v>
      </c>
    </row>
    <row r="16" spans="1:15" s="28" customFormat="1" ht="30">
      <c r="A16" s="20" t="s">
        <v>0</v>
      </c>
      <c r="B16" s="20">
        <v>425</v>
      </c>
      <c r="C16" s="21" t="s">
        <v>39</v>
      </c>
      <c r="D16" s="21" t="s">
        <v>82</v>
      </c>
      <c r="E16" s="22">
        <v>0</v>
      </c>
      <c r="F16" s="23">
        <v>0</v>
      </c>
      <c r="G16" s="24">
        <v>500000</v>
      </c>
      <c r="H16" s="26" t="s">
        <v>83</v>
      </c>
      <c r="I16" s="25" t="s">
        <v>41</v>
      </c>
      <c r="J16" s="25" t="s">
        <v>42</v>
      </c>
      <c r="K16" s="25" t="s">
        <v>12</v>
      </c>
      <c r="L16" s="20" t="s">
        <v>84</v>
      </c>
      <c r="M16" s="26" t="s">
        <v>85</v>
      </c>
      <c r="N16" s="27" t="s">
        <v>86</v>
      </c>
      <c r="O16" s="46">
        <v>0</v>
      </c>
    </row>
    <row r="17" spans="1:15" s="28" customFormat="1" ht="30">
      <c r="A17" s="20" t="s">
        <v>0</v>
      </c>
      <c r="B17" s="20">
        <v>425</v>
      </c>
      <c r="C17" s="21" t="s">
        <v>39</v>
      </c>
      <c r="D17" s="21" t="s">
        <v>87</v>
      </c>
      <c r="E17" s="22"/>
      <c r="F17" s="23"/>
      <c r="G17" s="24">
        <v>1000000</v>
      </c>
      <c r="H17" s="26"/>
      <c r="I17" s="25" t="s">
        <v>41</v>
      </c>
      <c r="J17" s="25" t="s">
        <v>88</v>
      </c>
      <c r="K17" s="25" t="s">
        <v>12</v>
      </c>
      <c r="L17" s="20" t="s">
        <v>84</v>
      </c>
      <c r="M17" s="26" t="s">
        <v>89</v>
      </c>
      <c r="N17" s="27" t="s">
        <v>90</v>
      </c>
      <c r="O17" s="46">
        <v>0</v>
      </c>
    </row>
    <row r="18" spans="1:15" s="28" customFormat="1" ht="120">
      <c r="A18" s="20" t="s">
        <v>0</v>
      </c>
      <c r="B18" s="20">
        <v>425</v>
      </c>
      <c r="C18" s="21" t="s">
        <v>39</v>
      </c>
      <c r="D18" s="21" t="s">
        <v>33</v>
      </c>
      <c r="E18" s="22">
        <v>2600000</v>
      </c>
      <c r="F18" s="23">
        <v>2600000</v>
      </c>
      <c r="G18" s="24">
        <v>2600000</v>
      </c>
      <c r="H18" s="26" t="s">
        <v>91</v>
      </c>
      <c r="I18" s="25" t="s">
        <v>10</v>
      </c>
      <c r="J18" s="25" t="s">
        <v>35</v>
      </c>
      <c r="K18" s="25" t="s">
        <v>36</v>
      </c>
      <c r="L18" s="20" t="s">
        <v>92</v>
      </c>
      <c r="M18" s="26" t="s">
        <v>93</v>
      </c>
      <c r="N18" s="27" t="s">
        <v>94</v>
      </c>
      <c r="O18" s="46">
        <f>G18</f>
        <v>2600000</v>
      </c>
    </row>
    <row r="19" spans="1:15" s="28" customFormat="1" ht="105">
      <c r="A19" s="20" t="s">
        <v>0</v>
      </c>
      <c r="B19" s="20">
        <v>425</v>
      </c>
      <c r="C19" s="21" t="s">
        <v>39</v>
      </c>
      <c r="D19" s="21" t="s">
        <v>33</v>
      </c>
      <c r="E19" s="22">
        <v>11650000</v>
      </c>
      <c r="F19" s="23">
        <v>11650000</v>
      </c>
      <c r="G19" s="24">
        <v>11650000</v>
      </c>
      <c r="H19" s="26" t="s">
        <v>95</v>
      </c>
      <c r="I19" s="25" t="s">
        <v>10</v>
      </c>
      <c r="J19" s="25" t="s">
        <v>35</v>
      </c>
      <c r="K19" s="25" t="s">
        <v>36</v>
      </c>
      <c r="L19" s="20" t="s">
        <v>96</v>
      </c>
      <c r="M19" s="26" t="s">
        <v>93</v>
      </c>
      <c r="N19" s="27" t="s">
        <v>94</v>
      </c>
      <c r="O19" s="46">
        <f>G19</f>
        <v>11650000</v>
      </c>
    </row>
    <row r="20" spans="1:15" s="28" customFormat="1" ht="45">
      <c r="A20" s="20" t="s">
        <v>0</v>
      </c>
      <c r="B20" s="20">
        <v>425</v>
      </c>
      <c r="C20" s="21" t="s">
        <v>39</v>
      </c>
      <c r="D20" s="21" t="s">
        <v>97</v>
      </c>
      <c r="E20" s="22"/>
      <c r="F20" s="23"/>
      <c r="G20" s="24">
        <v>1845000</v>
      </c>
      <c r="H20" s="26"/>
      <c r="I20" s="25" t="s">
        <v>98</v>
      </c>
      <c r="J20" s="25" t="s">
        <v>88</v>
      </c>
      <c r="K20" s="25" t="s">
        <v>50</v>
      </c>
      <c r="L20" s="20"/>
      <c r="M20" s="26" t="s">
        <v>65</v>
      </c>
      <c r="N20" s="27" t="s">
        <v>75</v>
      </c>
      <c r="O20" s="46">
        <v>500000</v>
      </c>
    </row>
    <row r="21" spans="1:15" s="28" customFormat="1" ht="45">
      <c r="A21" s="20" t="s">
        <v>0</v>
      </c>
      <c r="B21" s="20">
        <v>425</v>
      </c>
      <c r="C21" s="21" t="s">
        <v>39</v>
      </c>
      <c r="D21" s="21" t="s">
        <v>99</v>
      </c>
      <c r="E21" s="22"/>
      <c r="F21" s="23"/>
      <c r="G21" s="24">
        <v>160000</v>
      </c>
      <c r="H21" s="26"/>
      <c r="I21" s="25" t="s">
        <v>98</v>
      </c>
      <c r="J21" s="25" t="s">
        <v>88</v>
      </c>
      <c r="K21" s="25" t="s">
        <v>50</v>
      </c>
      <c r="L21" s="20"/>
      <c r="M21" s="26" t="s">
        <v>65</v>
      </c>
      <c r="N21" s="27" t="s">
        <v>100</v>
      </c>
      <c r="O21" s="46">
        <v>0</v>
      </c>
    </row>
    <row r="22" spans="1:15" s="28" customFormat="1" ht="45">
      <c r="A22" s="20" t="s">
        <v>0</v>
      </c>
      <c r="B22" s="20">
        <v>425</v>
      </c>
      <c r="C22" s="21" t="s">
        <v>39</v>
      </c>
      <c r="D22" s="21" t="s">
        <v>101</v>
      </c>
      <c r="E22" s="22"/>
      <c r="F22" s="23">
        <v>0</v>
      </c>
      <c r="G22" s="24">
        <v>4000000</v>
      </c>
      <c r="H22" s="26"/>
      <c r="I22" s="25" t="s">
        <v>98</v>
      </c>
      <c r="J22" s="25" t="s">
        <v>88</v>
      </c>
      <c r="K22" s="25" t="s">
        <v>50</v>
      </c>
      <c r="L22" s="20"/>
      <c r="M22" s="26" t="s">
        <v>65</v>
      </c>
      <c r="N22" s="27" t="s">
        <v>94</v>
      </c>
      <c r="O22" s="46">
        <v>0</v>
      </c>
    </row>
    <row r="23" spans="1:15" s="28" customFormat="1" ht="90">
      <c r="A23" s="20">
        <v>10</v>
      </c>
      <c r="B23" s="20">
        <v>485</v>
      </c>
      <c r="C23" s="21" t="s">
        <v>7</v>
      </c>
      <c r="D23" s="21" t="s">
        <v>102</v>
      </c>
      <c r="E23" s="22">
        <v>300000</v>
      </c>
      <c r="F23" s="23">
        <v>300000</v>
      </c>
      <c r="G23" s="24">
        <v>1000000</v>
      </c>
      <c r="H23" s="25" t="s">
        <v>103</v>
      </c>
      <c r="I23" s="25" t="s">
        <v>10</v>
      </c>
      <c r="J23" s="25" t="s">
        <v>11</v>
      </c>
      <c r="K23" s="25" t="s">
        <v>12</v>
      </c>
      <c r="L23" s="20" t="s">
        <v>104</v>
      </c>
      <c r="M23" s="26" t="s">
        <v>105</v>
      </c>
      <c r="N23" s="27" t="s">
        <v>106</v>
      </c>
      <c r="O23" s="46">
        <v>300000</v>
      </c>
    </row>
    <row r="24" spans="1:15" s="28" customFormat="1" ht="60">
      <c r="A24" s="20">
        <v>10</v>
      </c>
      <c r="B24" s="20">
        <v>485</v>
      </c>
      <c r="C24" s="21" t="s">
        <v>7</v>
      </c>
      <c r="D24" s="21" t="s">
        <v>107</v>
      </c>
      <c r="E24" s="22"/>
      <c r="F24" s="23"/>
      <c r="G24" s="24">
        <v>500000</v>
      </c>
      <c r="H24" s="25"/>
      <c r="I24" s="25" t="s">
        <v>41</v>
      </c>
      <c r="J24" s="25" t="s">
        <v>42</v>
      </c>
      <c r="K24" s="25" t="s">
        <v>12</v>
      </c>
      <c r="L24" s="20" t="s">
        <v>84</v>
      </c>
      <c r="M24" s="26" t="s">
        <v>108</v>
      </c>
      <c r="N24" s="27" t="s">
        <v>106</v>
      </c>
      <c r="O24" s="46">
        <v>0</v>
      </c>
    </row>
    <row r="25" spans="1:15" s="28" customFormat="1" ht="30">
      <c r="A25" s="20">
        <v>10</v>
      </c>
      <c r="B25" s="20">
        <v>485</v>
      </c>
      <c r="C25" s="21" t="s">
        <v>7</v>
      </c>
      <c r="D25" s="21" t="s">
        <v>109</v>
      </c>
      <c r="E25" s="22"/>
      <c r="F25" s="23"/>
      <c r="G25" s="24">
        <v>150000</v>
      </c>
      <c r="H25" s="25"/>
      <c r="I25" s="25" t="s">
        <v>41</v>
      </c>
      <c r="J25" s="25" t="s">
        <v>42</v>
      </c>
      <c r="K25" s="25" t="s">
        <v>12</v>
      </c>
      <c r="L25" s="20" t="s">
        <v>84</v>
      </c>
      <c r="M25" s="26" t="s">
        <v>108</v>
      </c>
      <c r="N25" s="27" t="s">
        <v>106</v>
      </c>
      <c r="O25" s="46">
        <v>0</v>
      </c>
    </row>
    <row r="26" spans="1:15" s="28" customFormat="1" ht="45">
      <c r="A26" s="20">
        <v>10</v>
      </c>
      <c r="B26" s="20">
        <v>485</v>
      </c>
      <c r="C26" s="21" t="s">
        <v>7</v>
      </c>
      <c r="D26" s="21" t="s">
        <v>110</v>
      </c>
      <c r="E26" s="22"/>
      <c r="F26" s="23"/>
      <c r="G26" s="24">
        <v>1000000</v>
      </c>
      <c r="H26" s="25"/>
      <c r="I26" s="25"/>
      <c r="J26" s="25"/>
      <c r="K26" s="25"/>
      <c r="L26" s="20"/>
      <c r="M26" s="26"/>
      <c r="N26" s="27" t="s">
        <v>106</v>
      </c>
      <c r="O26" s="46">
        <v>0</v>
      </c>
    </row>
    <row r="27" spans="1:15" s="28" customFormat="1" ht="45">
      <c r="A27" s="20">
        <v>10</v>
      </c>
      <c r="B27" s="20">
        <v>485</v>
      </c>
      <c r="C27" s="21" t="s">
        <v>7</v>
      </c>
      <c r="D27" s="21" t="s">
        <v>111</v>
      </c>
      <c r="E27" s="22"/>
      <c r="F27" s="23"/>
      <c r="G27" s="24">
        <v>2000000</v>
      </c>
      <c r="H27" s="25"/>
      <c r="I27" s="25" t="s">
        <v>41</v>
      </c>
      <c r="J27" s="25" t="s">
        <v>42</v>
      </c>
      <c r="K27" s="25" t="s">
        <v>12</v>
      </c>
      <c r="L27" s="20" t="s">
        <v>84</v>
      </c>
      <c r="M27" s="26" t="s">
        <v>108</v>
      </c>
      <c r="N27" s="27" t="s">
        <v>106</v>
      </c>
      <c r="O27" s="46">
        <v>0</v>
      </c>
    </row>
    <row r="28" spans="1:15" s="61" customFormat="1" ht="45">
      <c r="A28" s="52">
        <v>10</v>
      </c>
      <c r="B28" s="52">
        <v>464</v>
      </c>
      <c r="C28" s="53" t="s">
        <v>39</v>
      </c>
      <c r="D28" s="53" t="s">
        <v>40</v>
      </c>
      <c r="E28" s="54"/>
      <c r="F28" s="55"/>
      <c r="G28" s="56">
        <v>12600000</v>
      </c>
      <c r="H28" s="57" t="str">
        <f>D28</f>
        <v>Договорни услуги за изработка на содржини-Обуки за ЛМС</v>
      </c>
      <c r="I28" s="57" t="s">
        <v>41</v>
      </c>
      <c r="J28" s="57" t="s">
        <v>42</v>
      </c>
      <c r="K28" s="57" t="s">
        <v>43</v>
      </c>
      <c r="L28" s="52" t="s">
        <v>44</v>
      </c>
      <c r="M28" s="58" t="s">
        <v>45</v>
      </c>
      <c r="N28" s="59" t="s">
        <v>46</v>
      </c>
      <c r="O28" s="60">
        <v>0</v>
      </c>
    </row>
    <row r="29" spans="1:15" s="28" customFormat="1" ht="30">
      <c r="A29" s="20">
        <v>10</v>
      </c>
      <c r="B29" s="20">
        <v>425</v>
      </c>
      <c r="C29" s="21" t="s">
        <v>39</v>
      </c>
      <c r="D29" s="21" t="s">
        <v>112</v>
      </c>
      <c r="E29" s="22">
        <v>2355000</v>
      </c>
      <c r="F29" s="23">
        <v>2355000</v>
      </c>
      <c r="G29" s="24">
        <v>3780000</v>
      </c>
      <c r="H29" s="25" t="s">
        <v>113</v>
      </c>
      <c r="I29" s="25" t="s">
        <v>114</v>
      </c>
      <c r="J29" s="25" t="s">
        <v>115</v>
      </c>
      <c r="K29" s="25" t="s">
        <v>116</v>
      </c>
      <c r="L29" s="20" t="s">
        <v>117</v>
      </c>
      <c r="M29" s="26" t="s">
        <v>118</v>
      </c>
      <c r="N29" s="27"/>
      <c r="O29" s="46">
        <v>2400000</v>
      </c>
    </row>
    <row r="30" spans="1:15" s="28" customFormat="1" ht="30">
      <c r="A30" s="20">
        <v>10</v>
      </c>
      <c r="B30" s="20">
        <v>425</v>
      </c>
      <c r="C30" s="21" t="s">
        <v>39</v>
      </c>
      <c r="D30" s="21" t="s">
        <v>119</v>
      </c>
      <c r="E30" s="22">
        <v>0</v>
      </c>
      <c r="F30" s="23">
        <v>0</v>
      </c>
      <c r="G30" s="24">
        <v>660000</v>
      </c>
      <c r="H30" s="25" t="s">
        <v>120</v>
      </c>
      <c r="I30" s="25" t="s">
        <v>119</v>
      </c>
      <c r="J30" s="25" t="s">
        <v>119</v>
      </c>
      <c r="K30" s="25" t="s">
        <v>119</v>
      </c>
      <c r="L30" s="20" t="s">
        <v>84</v>
      </c>
      <c r="M30" s="26" t="s">
        <v>121</v>
      </c>
      <c r="N30" s="27"/>
      <c r="O30" s="46">
        <v>500000</v>
      </c>
    </row>
    <row r="31" spans="1:15" s="61" customFormat="1" ht="30">
      <c r="A31" s="52">
        <v>10</v>
      </c>
      <c r="B31" s="52">
        <v>425</v>
      </c>
      <c r="C31" s="53" t="s">
        <v>39</v>
      </c>
      <c r="D31" s="53" t="s">
        <v>122</v>
      </c>
      <c r="E31" s="54">
        <v>5000000</v>
      </c>
      <c r="F31" s="55">
        <v>3176000</v>
      </c>
      <c r="G31" s="56">
        <v>4500000</v>
      </c>
      <c r="H31" s="57" t="s">
        <v>123</v>
      </c>
      <c r="I31" s="57" t="s">
        <v>114</v>
      </c>
      <c r="J31" s="57" t="s">
        <v>11</v>
      </c>
      <c r="K31" s="57" t="s">
        <v>116</v>
      </c>
      <c r="L31" s="52" t="s">
        <v>117</v>
      </c>
      <c r="M31" s="58" t="s">
        <v>77</v>
      </c>
      <c r="N31" s="59"/>
      <c r="O31" s="60">
        <v>0</v>
      </c>
    </row>
    <row r="32" spans="1:15" s="28" customFormat="1" ht="30">
      <c r="A32" s="20">
        <v>10</v>
      </c>
      <c r="B32" s="20">
        <v>425</v>
      </c>
      <c r="C32" s="21" t="s">
        <v>39</v>
      </c>
      <c r="D32" s="21" t="s">
        <v>124</v>
      </c>
      <c r="E32" s="22">
        <v>290000</v>
      </c>
      <c r="F32" s="23">
        <v>290000</v>
      </c>
      <c r="G32" s="24">
        <v>223500</v>
      </c>
      <c r="H32" s="25" t="s">
        <v>124</v>
      </c>
      <c r="I32" s="25" t="s">
        <v>114</v>
      </c>
      <c r="J32" s="25" t="s">
        <v>115</v>
      </c>
      <c r="K32" s="25" t="s">
        <v>116</v>
      </c>
      <c r="L32" s="20" t="s">
        <v>117</v>
      </c>
      <c r="M32" s="26" t="s">
        <v>125</v>
      </c>
      <c r="N32" s="27"/>
      <c r="O32" s="46">
        <v>223500</v>
      </c>
    </row>
    <row r="33" spans="1:15" s="28" customFormat="1" ht="30">
      <c r="A33" s="20">
        <v>10</v>
      </c>
      <c r="B33" s="20">
        <v>425</v>
      </c>
      <c r="C33" s="21" t="s">
        <v>39</v>
      </c>
      <c r="D33" s="21" t="s">
        <v>124</v>
      </c>
      <c r="E33" s="22"/>
      <c r="F33" s="23"/>
      <c r="G33" s="24">
        <v>223500</v>
      </c>
      <c r="H33" s="25" t="s">
        <v>124</v>
      </c>
      <c r="I33" s="25" t="s">
        <v>114</v>
      </c>
      <c r="J33" s="25" t="s">
        <v>115</v>
      </c>
      <c r="K33" s="25" t="s">
        <v>116</v>
      </c>
      <c r="L33" s="20" t="s">
        <v>117</v>
      </c>
      <c r="M33" s="26" t="s">
        <v>126</v>
      </c>
      <c r="N33" s="27"/>
      <c r="O33" s="46">
        <v>223500</v>
      </c>
    </row>
    <row r="34" spans="1:15" s="28" customFormat="1" ht="30">
      <c r="A34" s="20">
        <v>10</v>
      </c>
      <c r="B34" s="20">
        <v>425</v>
      </c>
      <c r="C34" s="21" t="s">
        <v>39</v>
      </c>
      <c r="D34" s="21" t="s">
        <v>127</v>
      </c>
      <c r="E34" s="22">
        <v>0</v>
      </c>
      <c r="F34" s="23">
        <v>0</v>
      </c>
      <c r="G34" s="24">
        <v>2500000</v>
      </c>
      <c r="H34" s="25" t="s">
        <v>128</v>
      </c>
      <c r="I34" s="25" t="s">
        <v>114</v>
      </c>
      <c r="J34" s="25" t="s">
        <v>11</v>
      </c>
      <c r="K34" s="25" t="s">
        <v>116</v>
      </c>
      <c r="L34" s="20" t="s">
        <v>117</v>
      </c>
      <c r="M34" s="26" t="s">
        <v>31</v>
      </c>
      <c r="N34" s="27"/>
      <c r="O34" s="46">
        <v>2500000</v>
      </c>
    </row>
    <row r="35" spans="1:15" s="28" customFormat="1" ht="30">
      <c r="A35" s="20">
        <v>10</v>
      </c>
      <c r="B35" s="20">
        <v>425</v>
      </c>
      <c r="C35" s="21" t="s">
        <v>39</v>
      </c>
      <c r="D35" s="21" t="s">
        <v>129</v>
      </c>
      <c r="E35" s="22">
        <v>380000</v>
      </c>
      <c r="F35" s="23">
        <v>380000</v>
      </c>
      <c r="G35" s="24">
        <v>420000</v>
      </c>
      <c r="H35" s="25" t="s">
        <v>130</v>
      </c>
      <c r="I35" s="25" t="s">
        <v>114</v>
      </c>
      <c r="J35" s="25" t="s">
        <v>11</v>
      </c>
      <c r="K35" s="25" t="s">
        <v>116</v>
      </c>
      <c r="L35" s="20" t="s">
        <v>117</v>
      </c>
      <c r="M35" s="26" t="s">
        <v>131</v>
      </c>
      <c r="N35" s="27"/>
      <c r="O35" s="46">
        <v>420000</v>
      </c>
    </row>
    <row r="36" spans="1:15" s="28" customFormat="1" ht="30">
      <c r="A36" s="20">
        <v>10</v>
      </c>
      <c r="B36" s="20">
        <v>425</v>
      </c>
      <c r="C36" s="21" t="s">
        <v>39</v>
      </c>
      <c r="D36" s="21" t="s">
        <v>132</v>
      </c>
      <c r="E36" s="22">
        <v>120000</v>
      </c>
      <c r="F36" s="23">
        <v>120000</v>
      </c>
      <c r="G36" s="24">
        <v>979000</v>
      </c>
      <c r="H36" s="25" t="s">
        <v>133</v>
      </c>
      <c r="I36" s="25" t="s">
        <v>114</v>
      </c>
      <c r="J36" s="25" t="s">
        <v>11</v>
      </c>
      <c r="K36" s="25" t="s">
        <v>116</v>
      </c>
      <c r="L36" s="20" t="s">
        <v>117</v>
      </c>
      <c r="M36" s="26" t="s">
        <v>134</v>
      </c>
      <c r="N36" s="27" t="s">
        <v>135</v>
      </c>
      <c r="O36" s="46">
        <v>423000</v>
      </c>
    </row>
    <row r="37" spans="1:15" s="28" customFormat="1" ht="30">
      <c r="A37" s="20">
        <v>10</v>
      </c>
      <c r="B37" s="20">
        <v>425</v>
      </c>
      <c r="C37" s="21" t="s">
        <v>39</v>
      </c>
      <c r="D37" s="21" t="s">
        <v>136</v>
      </c>
      <c r="E37" s="22"/>
      <c r="F37" s="23">
        <v>0</v>
      </c>
      <c r="G37" s="24">
        <v>310000</v>
      </c>
      <c r="H37" s="25"/>
      <c r="I37" s="25" t="s">
        <v>114</v>
      </c>
      <c r="J37" s="25" t="s">
        <v>11</v>
      </c>
      <c r="K37" s="25" t="s">
        <v>116</v>
      </c>
      <c r="L37" s="20" t="s">
        <v>117</v>
      </c>
      <c r="M37" s="26" t="s">
        <v>137</v>
      </c>
      <c r="N37" s="27" t="s">
        <v>138</v>
      </c>
      <c r="O37" s="46">
        <v>310000</v>
      </c>
    </row>
    <row r="38" spans="1:15" s="28" customFormat="1" ht="45">
      <c r="A38" s="20">
        <v>10</v>
      </c>
      <c r="B38" s="20">
        <v>425</v>
      </c>
      <c r="C38" s="21" t="s">
        <v>39</v>
      </c>
      <c r="D38" s="21" t="s">
        <v>139</v>
      </c>
      <c r="E38" s="22"/>
      <c r="F38" s="23"/>
      <c r="G38" s="24">
        <v>240000</v>
      </c>
      <c r="H38" s="25" t="s">
        <v>140</v>
      </c>
      <c r="I38" s="25" t="s">
        <v>114</v>
      </c>
      <c r="J38" s="25" t="s">
        <v>11</v>
      </c>
      <c r="K38" s="25" t="s">
        <v>116</v>
      </c>
      <c r="L38" s="20" t="s">
        <v>117</v>
      </c>
      <c r="M38" s="26" t="s">
        <v>65</v>
      </c>
      <c r="N38" s="27" t="s">
        <v>141</v>
      </c>
      <c r="O38" s="46">
        <v>0</v>
      </c>
    </row>
    <row r="39" spans="1:15" s="43" customFormat="1" ht="30">
      <c r="A39" s="40">
        <v>10</v>
      </c>
      <c r="B39" s="40">
        <v>424</v>
      </c>
      <c r="C39" s="35" t="s">
        <v>39</v>
      </c>
      <c r="D39" s="35" t="s">
        <v>119</v>
      </c>
      <c r="E39" s="36">
        <v>0</v>
      </c>
      <c r="F39" s="37">
        <v>0</v>
      </c>
      <c r="G39" s="38">
        <v>1150000</v>
      </c>
      <c r="H39" s="39" t="s">
        <v>142</v>
      </c>
      <c r="I39" s="39" t="s">
        <v>119</v>
      </c>
      <c r="J39" s="39" t="s">
        <v>119</v>
      </c>
      <c r="K39" s="39" t="s">
        <v>119</v>
      </c>
      <c r="L39" s="40" t="s">
        <v>84</v>
      </c>
      <c r="M39" s="41" t="s">
        <v>126</v>
      </c>
      <c r="N39" s="62"/>
      <c r="O39" s="63">
        <v>250000</v>
      </c>
    </row>
    <row r="40" spans="1:15" ht="30">
      <c r="A40" s="3">
        <v>10</v>
      </c>
      <c r="B40" s="3">
        <v>424</v>
      </c>
      <c r="C40" s="12" t="s">
        <v>39</v>
      </c>
      <c r="D40" s="12" t="s">
        <v>143</v>
      </c>
      <c r="E40" s="13">
        <v>310000</v>
      </c>
      <c r="F40" s="14">
        <v>310000</v>
      </c>
      <c r="G40" s="19">
        <v>1500000</v>
      </c>
      <c r="H40" s="16" t="s">
        <v>144</v>
      </c>
      <c r="I40" s="16" t="s">
        <v>114</v>
      </c>
      <c r="J40" s="16" t="s">
        <v>11</v>
      </c>
      <c r="K40" s="16" t="s">
        <v>116</v>
      </c>
      <c r="L40" s="3" t="s">
        <v>145</v>
      </c>
      <c r="M40" s="17" t="s">
        <v>146</v>
      </c>
      <c r="N40" s="44"/>
      <c r="O40" s="47">
        <v>0</v>
      </c>
    </row>
    <row r="41" spans="1:15" ht="30">
      <c r="A41" s="3">
        <v>10</v>
      </c>
      <c r="B41" s="3">
        <v>424</v>
      </c>
      <c r="C41" s="12" t="s">
        <v>39</v>
      </c>
      <c r="D41" s="12" t="s">
        <v>147</v>
      </c>
      <c r="E41" s="13">
        <v>250000</v>
      </c>
      <c r="F41" s="14">
        <v>250000</v>
      </c>
      <c r="G41" s="19">
        <v>370000</v>
      </c>
      <c r="H41" s="16" t="s">
        <v>48</v>
      </c>
      <c r="I41" s="16" t="s">
        <v>114</v>
      </c>
      <c r="J41" s="16" t="s">
        <v>11</v>
      </c>
      <c r="K41" s="16" t="s">
        <v>116</v>
      </c>
      <c r="L41" s="3" t="s">
        <v>145</v>
      </c>
      <c r="M41" s="17" t="s">
        <v>148</v>
      </c>
      <c r="N41" s="44" t="s">
        <v>149</v>
      </c>
      <c r="O41" s="47">
        <v>250000</v>
      </c>
    </row>
    <row r="42" spans="1:15" ht="30">
      <c r="A42" s="3">
        <v>10</v>
      </c>
      <c r="B42" s="3">
        <v>424</v>
      </c>
      <c r="C42" s="12" t="s">
        <v>39</v>
      </c>
      <c r="D42" s="12" t="s">
        <v>150</v>
      </c>
      <c r="E42" s="13">
        <v>40000</v>
      </c>
      <c r="F42" s="14">
        <v>40000</v>
      </c>
      <c r="G42" s="19">
        <v>40000</v>
      </c>
      <c r="H42" s="16" t="s">
        <v>48</v>
      </c>
      <c r="I42" s="16" t="s">
        <v>114</v>
      </c>
      <c r="J42" s="16" t="s">
        <v>11</v>
      </c>
      <c r="K42" s="16" t="s">
        <v>116</v>
      </c>
      <c r="L42" s="3" t="s">
        <v>145</v>
      </c>
      <c r="M42" s="17" t="s">
        <v>121</v>
      </c>
      <c r="N42" s="44" t="s">
        <v>151</v>
      </c>
      <c r="O42" s="47">
        <v>0</v>
      </c>
    </row>
    <row r="43" spans="1:15" ht="30">
      <c r="A43" s="3">
        <v>10</v>
      </c>
      <c r="B43" s="3">
        <v>424</v>
      </c>
      <c r="C43" s="12" t="s">
        <v>39</v>
      </c>
      <c r="D43" s="12" t="s">
        <v>152</v>
      </c>
      <c r="E43" s="13"/>
      <c r="F43" s="14"/>
      <c r="G43" s="19">
        <v>700000</v>
      </c>
      <c r="H43" s="16" t="s">
        <v>48</v>
      </c>
      <c r="I43" s="16" t="s">
        <v>114</v>
      </c>
      <c r="J43" s="16" t="s">
        <v>11</v>
      </c>
      <c r="K43" s="16" t="s">
        <v>116</v>
      </c>
      <c r="L43" s="3" t="s">
        <v>145</v>
      </c>
      <c r="M43" s="17" t="s">
        <v>153</v>
      </c>
      <c r="N43" s="44" t="s">
        <v>154</v>
      </c>
      <c r="O43" s="47">
        <v>300000</v>
      </c>
    </row>
    <row r="44" spans="1:15" ht="30">
      <c r="A44" s="3">
        <v>10</v>
      </c>
      <c r="B44" s="3">
        <v>421</v>
      </c>
      <c r="C44" s="12" t="s">
        <v>39</v>
      </c>
      <c r="D44" s="12" t="s">
        <v>155</v>
      </c>
      <c r="E44" s="13">
        <v>100000</v>
      </c>
      <c r="F44" s="14">
        <v>100000</v>
      </c>
      <c r="G44" s="19">
        <v>100000</v>
      </c>
      <c r="H44" s="16" t="s">
        <v>156</v>
      </c>
      <c r="I44" s="16" t="s">
        <v>114</v>
      </c>
      <c r="J44" s="16" t="s">
        <v>11</v>
      </c>
      <c r="K44" s="16" t="s">
        <v>116</v>
      </c>
      <c r="L44" s="3" t="s">
        <v>157</v>
      </c>
      <c r="M44" s="17" t="s">
        <v>126</v>
      </c>
      <c r="N44" s="18"/>
      <c r="O44" s="64">
        <f>G44</f>
        <v>100000</v>
      </c>
    </row>
    <row r="45" spans="1:15" ht="30">
      <c r="A45" s="3">
        <v>10</v>
      </c>
      <c r="B45" s="3">
        <v>421</v>
      </c>
      <c r="C45" s="12" t="s">
        <v>39</v>
      </c>
      <c r="D45" s="12" t="s">
        <v>158</v>
      </c>
      <c r="E45" s="13">
        <v>100000</v>
      </c>
      <c r="F45" s="14">
        <v>100000</v>
      </c>
      <c r="G45" s="19">
        <v>10000</v>
      </c>
      <c r="H45" s="16" t="s">
        <v>159</v>
      </c>
      <c r="I45" s="16" t="s">
        <v>114</v>
      </c>
      <c r="J45" s="16" t="s">
        <v>11</v>
      </c>
      <c r="K45" s="16" t="s">
        <v>116</v>
      </c>
      <c r="L45" s="3" t="s">
        <v>157</v>
      </c>
      <c r="M45" s="17" t="s">
        <v>146</v>
      </c>
      <c r="N45" s="18"/>
      <c r="O45" s="64">
        <f>G45</f>
        <v>10000</v>
      </c>
    </row>
    <row r="46" spans="1:15" ht="30">
      <c r="A46" s="3">
        <v>10</v>
      </c>
      <c r="B46" s="3">
        <v>421</v>
      </c>
      <c r="C46" s="12" t="s">
        <v>39</v>
      </c>
      <c r="D46" s="12" t="s">
        <v>160</v>
      </c>
      <c r="E46" s="13">
        <v>50000</v>
      </c>
      <c r="F46" s="14">
        <v>50000</v>
      </c>
      <c r="G46" s="19">
        <v>25000</v>
      </c>
      <c r="H46" s="16" t="s">
        <v>161</v>
      </c>
      <c r="I46" s="16" t="s">
        <v>114</v>
      </c>
      <c r="J46" s="16" t="s">
        <v>11</v>
      </c>
      <c r="K46" s="16" t="s">
        <v>116</v>
      </c>
      <c r="L46" s="3" t="s">
        <v>157</v>
      </c>
      <c r="M46" s="17" t="s">
        <v>126</v>
      </c>
      <c r="N46" s="18"/>
      <c r="O46" s="64">
        <f>G46+15000</f>
        <v>40000</v>
      </c>
    </row>
    <row r="47" spans="1:15" ht="30">
      <c r="A47" s="3">
        <v>10</v>
      </c>
      <c r="B47" s="3">
        <v>421</v>
      </c>
      <c r="C47" s="12" t="s">
        <v>39</v>
      </c>
      <c r="D47" s="12" t="s">
        <v>162</v>
      </c>
      <c r="E47" s="13">
        <v>150000</v>
      </c>
      <c r="F47" s="14">
        <v>150000</v>
      </c>
      <c r="G47" s="19">
        <v>454000</v>
      </c>
      <c r="H47" s="16" t="s">
        <v>163</v>
      </c>
      <c r="I47" s="16" t="s">
        <v>114</v>
      </c>
      <c r="J47" s="16" t="s">
        <v>11</v>
      </c>
      <c r="K47" s="16" t="s">
        <v>116</v>
      </c>
      <c r="L47" s="3" t="s">
        <v>157</v>
      </c>
      <c r="M47" s="17" t="s">
        <v>126</v>
      </c>
      <c r="N47" s="18"/>
      <c r="O47" s="64">
        <f>25000*12</f>
        <v>300000</v>
      </c>
    </row>
    <row r="48" spans="1:15" s="43" customFormat="1" ht="30">
      <c r="A48" s="40">
        <v>10</v>
      </c>
      <c r="B48" s="40">
        <v>421</v>
      </c>
      <c r="C48" s="35" t="s">
        <v>39</v>
      </c>
      <c r="D48" s="35" t="s">
        <v>119</v>
      </c>
      <c r="E48" s="36">
        <v>0</v>
      </c>
      <c r="F48" s="37">
        <v>0</v>
      </c>
      <c r="G48" s="38">
        <v>1600000</v>
      </c>
      <c r="H48" s="39" t="s">
        <v>120</v>
      </c>
      <c r="I48" s="39" t="s">
        <v>119</v>
      </c>
      <c r="J48" s="39" t="s">
        <v>119</v>
      </c>
      <c r="K48" s="39" t="s">
        <v>119</v>
      </c>
      <c r="L48" s="40" t="s">
        <v>84</v>
      </c>
      <c r="M48" s="41" t="s">
        <v>126</v>
      </c>
      <c r="N48" s="42"/>
      <c r="O48" s="65">
        <f>G48/2</f>
        <v>800000</v>
      </c>
    </row>
    <row r="49" spans="1:15" ht="30">
      <c r="A49" s="3">
        <v>10</v>
      </c>
      <c r="B49" s="3">
        <v>421</v>
      </c>
      <c r="C49" s="12" t="s">
        <v>39</v>
      </c>
      <c r="D49" s="12" t="s">
        <v>164</v>
      </c>
      <c r="E49" s="13">
        <v>100000</v>
      </c>
      <c r="F49" s="14">
        <v>100000</v>
      </c>
      <c r="G49" s="19">
        <v>750000</v>
      </c>
      <c r="H49" s="16" t="s">
        <v>165</v>
      </c>
      <c r="I49" s="16" t="s">
        <v>114</v>
      </c>
      <c r="J49" s="16" t="s">
        <v>11</v>
      </c>
      <c r="K49" s="16" t="s">
        <v>116</v>
      </c>
      <c r="L49" s="3" t="s">
        <v>157</v>
      </c>
      <c r="M49" s="17" t="s">
        <v>146</v>
      </c>
      <c r="N49" s="18"/>
      <c r="O49" s="64">
        <f>550000</f>
        <v>550000</v>
      </c>
    </row>
    <row r="50" spans="1:15" ht="45">
      <c r="A50" s="3">
        <v>10</v>
      </c>
      <c r="B50" s="3">
        <v>421</v>
      </c>
      <c r="C50" s="12" t="s">
        <v>39</v>
      </c>
      <c r="D50" s="12" t="s">
        <v>166</v>
      </c>
      <c r="E50" s="13">
        <v>0</v>
      </c>
      <c r="F50" s="14">
        <v>74400</v>
      </c>
      <c r="G50" s="19">
        <v>149000</v>
      </c>
      <c r="H50" s="16" t="s">
        <v>167</v>
      </c>
      <c r="I50" s="16" t="s">
        <v>114</v>
      </c>
      <c r="J50" s="16" t="s">
        <v>11</v>
      </c>
      <c r="K50" s="16"/>
      <c r="L50" s="3" t="s">
        <v>84</v>
      </c>
      <c r="M50" s="17" t="s">
        <v>126</v>
      </c>
      <c r="N50" s="18"/>
      <c r="O50" s="64">
        <f>G50+1000</f>
        <v>150000</v>
      </c>
    </row>
    <row r="51" spans="1:15" ht="30">
      <c r="A51" s="3">
        <v>10</v>
      </c>
      <c r="B51" s="3">
        <v>421</v>
      </c>
      <c r="C51" s="12" t="s">
        <v>39</v>
      </c>
      <c r="D51" s="12" t="s">
        <v>168</v>
      </c>
      <c r="E51" s="13">
        <v>425000</v>
      </c>
      <c r="F51" s="14">
        <v>425000</v>
      </c>
      <c r="G51" s="19">
        <v>500000</v>
      </c>
      <c r="H51" s="16" t="s">
        <v>48</v>
      </c>
      <c r="I51" s="16" t="s">
        <v>114</v>
      </c>
      <c r="J51" s="16" t="s">
        <v>11</v>
      </c>
      <c r="K51" s="16" t="s">
        <v>116</v>
      </c>
      <c r="L51" s="3" t="s">
        <v>157</v>
      </c>
      <c r="M51" s="17" t="s">
        <v>169</v>
      </c>
      <c r="N51" s="18"/>
      <c r="O51" s="64">
        <f>G51</f>
        <v>500000</v>
      </c>
    </row>
    <row r="52" spans="1:15" s="43" customFormat="1" ht="30">
      <c r="A52" s="40">
        <v>10</v>
      </c>
      <c r="B52" s="40">
        <v>421</v>
      </c>
      <c r="C52" s="35" t="s">
        <v>39</v>
      </c>
      <c r="D52" s="35" t="s">
        <v>170</v>
      </c>
      <c r="E52" s="36">
        <v>350000</v>
      </c>
      <c r="F52" s="37">
        <v>350000</v>
      </c>
      <c r="G52" s="38">
        <v>1560000</v>
      </c>
      <c r="H52" s="39" t="s">
        <v>171</v>
      </c>
      <c r="I52" s="39" t="s">
        <v>114</v>
      </c>
      <c r="J52" s="39" t="s">
        <v>11</v>
      </c>
      <c r="K52" s="39" t="s">
        <v>116</v>
      </c>
      <c r="L52" s="40" t="s">
        <v>157</v>
      </c>
      <c r="M52" s="41" t="s">
        <v>126</v>
      </c>
      <c r="N52" s="42"/>
      <c r="O52" s="65">
        <f>G52/2</f>
        <v>780000</v>
      </c>
    </row>
    <row r="53" spans="1:15" s="43" customFormat="1" ht="30">
      <c r="A53" s="40">
        <v>10</v>
      </c>
      <c r="B53" s="40">
        <v>421</v>
      </c>
      <c r="C53" s="35" t="s">
        <v>39</v>
      </c>
      <c r="D53" s="35" t="s">
        <v>172</v>
      </c>
      <c r="E53" s="36">
        <v>277000</v>
      </c>
      <c r="F53" s="37">
        <v>277000</v>
      </c>
      <c r="G53" s="38">
        <v>600000</v>
      </c>
      <c r="H53" s="39" t="s">
        <v>173</v>
      </c>
      <c r="I53" s="39" t="s">
        <v>114</v>
      </c>
      <c r="J53" s="39" t="s">
        <v>11</v>
      </c>
      <c r="K53" s="39" t="s">
        <v>116</v>
      </c>
      <c r="L53" s="40" t="s">
        <v>157</v>
      </c>
      <c r="M53" s="41" t="s">
        <v>174</v>
      </c>
      <c r="N53" s="42"/>
      <c r="O53" s="65">
        <f>G53</f>
        <v>600000</v>
      </c>
    </row>
    <row r="54" spans="1:15" s="43" customFormat="1" ht="30">
      <c r="A54" s="40">
        <v>10</v>
      </c>
      <c r="B54" s="40">
        <v>421</v>
      </c>
      <c r="C54" s="35" t="s">
        <v>39</v>
      </c>
      <c r="D54" s="35" t="s">
        <v>175</v>
      </c>
      <c r="E54" s="36">
        <v>448000</v>
      </c>
      <c r="F54" s="37">
        <v>373600</v>
      </c>
      <c r="G54" s="38">
        <v>1200000</v>
      </c>
      <c r="H54" s="39" t="s">
        <v>176</v>
      </c>
      <c r="I54" s="39" t="s">
        <v>114</v>
      </c>
      <c r="J54" s="39" t="s">
        <v>11</v>
      </c>
      <c r="K54" s="39" t="s">
        <v>116</v>
      </c>
      <c r="L54" s="40" t="s">
        <v>157</v>
      </c>
      <c r="M54" s="41" t="s">
        <v>177</v>
      </c>
      <c r="N54" s="42"/>
      <c r="O54" s="65">
        <f>G54/2</f>
        <v>600000</v>
      </c>
    </row>
    <row r="55" spans="1:15" s="43" customFormat="1" ht="30">
      <c r="A55" s="40">
        <v>10</v>
      </c>
      <c r="B55" s="40">
        <v>421</v>
      </c>
      <c r="C55" s="35" t="s">
        <v>39</v>
      </c>
      <c r="D55" s="35" t="s">
        <v>178</v>
      </c>
      <c r="E55" s="36">
        <v>500000</v>
      </c>
      <c r="F55" s="37">
        <v>500000</v>
      </c>
      <c r="G55" s="38">
        <v>4560000</v>
      </c>
      <c r="H55" s="39" t="s">
        <v>179</v>
      </c>
      <c r="I55" s="39" t="s">
        <v>114</v>
      </c>
      <c r="J55" s="39" t="s">
        <v>11</v>
      </c>
      <c r="K55" s="39" t="s">
        <v>116</v>
      </c>
      <c r="L55" s="40" t="s">
        <v>157</v>
      </c>
      <c r="M55" s="41" t="s">
        <v>180</v>
      </c>
      <c r="N55" s="42"/>
      <c r="O55" s="65">
        <f>250000*12</f>
        <v>3000000</v>
      </c>
    </row>
    <row r="56" spans="1:15" ht="30">
      <c r="A56" s="3">
        <v>10</v>
      </c>
      <c r="B56" s="3">
        <v>480</v>
      </c>
      <c r="C56" s="12" t="s">
        <v>7</v>
      </c>
      <c r="D56" s="12" t="s">
        <v>119</v>
      </c>
      <c r="E56" s="13">
        <v>0</v>
      </c>
      <c r="F56" s="14">
        <v>0</v>
      </c>
      <c r="G56" s="19">
        <v>300000</v>
      </c>
      <c r="H56" s="16" t="s">
        <v>119</v>
      </c>
      <c r="I56" s="16" t="s">
        <v>119</v>
      </c>
      <c r="J56" s="16" t="s">
        <v>119</v>
      </c>
      <c r="K56" s="16" t="s">
        <v>119</v>
      </c>
      <c r="L56" s="3" t="s">
        <v>84</v>
      </c>
      <c r="M56" s="17" t="s">
        <v>181</v>
      </c>
      <c r="N56" s="18" t="s">
        <v>182</v>
      </c>
      <c r="O56" s="47">
        <v>0</v>
      </c>
    </row>
    <row r="57" spans="1:15" ht="45">
      <c r="A57" s="3">
        <v>10</v>
      </c>
      <c r="B57" s="3">
        <v>480</v>
      </c>
      <c r="C57" s="12" t="s">
        <v>7</v>
      </c>
      <c r="D57" s="12" t="s">
        <v>183</v>
      </c>
      <c r="E57" s="13">
        <v>350000</v>
      </c>
      <c r="F57" s="14">
        <v>2073000</v>
      </c>
      <c r="G57" s="19">
        <v>0</v>
      </c>
      <c r="H57" s="16" t="s">
        <v>183</v>
      </c>
      <c r="I57" s="16" t="s">
        <v>10</v>
      </c>
      <c r="J57" s="16" t="s">
        <v>11</v>
      </c>
      <c r="K57" s="16" t="s">
        <v>12</v>
      </c>
      <c r="L57" s="3" t="s">
        <v>184</v>
      </c>
      <c r="M57" s="17" t="s">
        <v>185</v>
      </c>
      <c r="N57" s="18" t="s">
        <v>182</v>
      </c>
      <c r="O57" s="47">
        <v>0</v>
      </c>
    </row>
    <row r="58" spans="1:15" ht="30">
      <c r="A58" s="3">
        <v>10</v>
      </c>
      <c r="B58" s="3">
        <v>480</v>
      </c>
      <c r="C58" s="12" t="s">
        <v>7</v>
      </c>
      <c r="D58" s="45" t="s">
        <v>186</v>
      </c>
      <c r="E58" s="13">
        <v>0</v>
      </c>
      <c r="F58" s="14">
        <v>0</v>
      </c>
      <c r="G58" s="19">
        <v>500000</v>
      </c>
      <c r="H58" s="16" t="s">
        <v>186</v>
      </c>
      <c r="I58" s="16" t="s">
        <v>10</v>
      </c>
      <c r="J58" s="16" t="s">
        <v>11</v>
      </c>
      <c r="K58" s="16" t="s">
        <v>12</v>
      </c>
      <c r="L58" s="3">
        <v>6.4</v>
      </c>
      <c r="M58" s="17" t="s">
        <v>181</v>
      </c>
      <c r="N58" s="18" t="s">
        <v>187</v>
      </c>
      <c r="O58" s="47">
        <f>G58</f>
        <v>500000</v>
      </c>
    </row>
    <row r="59" spans="1:15" ht="30">
      <c r="A59" s="3">
        <v>10</v>
      </c>
      <c r="B59" s="3">
        <v>480</v>
      </c>
      <c r="C59" s="12" t="s">
        <v>7</v>
      </c>
      <c r="D59" s="45" t="s">
        <v>188</v>
      </c>
      <c r="E59" s="13">
        <v>350000</v>
      </c>
      <c r="F59" s="14">
        <v>350000</v>
      </c>
      <c r="G59" s="19">
        <v>2250000</v>
      </c>
      <c r="H59" s="16" t="s">
        <v>188</v>
      </c>
      <c r="I59" s="16" t="s">
        <v>10</v>
      </c>
      <c r="J59" s="16" t="s">
        <v>11</v>
      </c>
      <c r="K59" s="16" t="s">
        <v>12</v>
      </c>
      <c r="L59" s="3">
        <v>6.4</v>
      </c>
      <c r="M59" s="17" t="s">
        <v>181</v>
      </c>
      <c r="N59" s="18" t="s">
        <v>187</v>
      </c>
      <c r="O59" s="47">
        <v>0</v>
      </c>
    </row>
    <row r="60" spans="1:15">
      <c r="A60" s="3"/>
      <c r="B60" s="3"/>
      <c r="C60" s="12"/>
      <c r="D60" s="17"/>
      <c r="E60" s="69"/>
      <c r="F60" s="16"/>
      <c r="G60" s="15"/>
      <c r="H60" s="16"/>
      <c r="I60" s="70"/>
      <c r="J60" s="16"/>
      <c r="K60" s="16"/>
      <c r="L60" s="3"/>
      <c r="M60" s="17"/>
      <c r="N60" s="44"/>
    </row>
    <row r="1048575" spans="15:15">
      <c r="O1048575" s="47">
        <f>SUBTOTAL(9,O1:O1048574)</f>
        <v>65332026</v>
      </c>
    </row>
  </sheetData>
  <autoFilter ref="A1:O59" xr:uid="{0911D5FA-BFF3-4999-9209-5D031ABF0D72}"/>
  <conditionalFormatting sqref="F1">
    <cfRule type="expression" priority="10">
      <formula>$E$2&gt;$F$2</formula>
    </cfRule>
  </conditionalFormatting>
  <conditionalFormatting sqref="F2:F38">
    <cfRule type="expression" priority="5">
      <formula>$E$3&gt;$F$3</formula>
    </cfRule>
  </conditionalFormatting>
  <conditionalFormatting sqref="F39:F60">
    <cfRule type="expression" priority="1">
      <formula>$E$2&gt;$F$2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E2ACC-9988-4197-9C6B-AD6E6155FE3F}">
  <dimension ref="A1:O1048575"/>
  <sheetViews>
    <sheetView workbookViewId="0">
      <selection activeCell="A6" sqref="A6"/>
    </sheetView>
  </sheetViews>
  <sheetFormatPr defaultRowHeight="15"/>
  <cols>
    <col min="3" max="3" width="13.7109375" customWidth="1"/>
    <col min="4" max="4" width="29.85546875" customWidth="1"/>
    <col min="5" max="5" width="15.140625" customWidth="1"/>
    <col min="6" max="7" width="11.5703125" bestFit="1" customWidth="1"/>
    <col min="8" max="8" width="31.42578125" style="48" customWidth="1"/>
    <col min="13" max="13" width="22.85546875" customWidth="1"/>
    <col min="14" max="14" width="25" customWidth="1"/>
    <col min="15" max="15" width="17.42578125" style="47" bestFit="1" customWidth="1"/>
  </cols>
  <sheetData>
    <row r="1" spans="1:15" s="34" customFormat="1" ht="30.75" thickBot="1">
      <c r="A1" s="29" t="s">
        <v>19</v>
      </c>
      <c r="B1" s="29" t="s">
        <v>20</v>
      </c>
      <c r="C1" s="30" t="s">
        <v>21</v>
      </c>
      <c r="D1" s="31" t="s">
        <v>22</v>
      </c>
      <c r="E1" s="32" t="s">
        <v>23</v>
      </c>
      <c r="F1" s="31" t="s">
        <v>24</v>
      </c>
      <c r="G1" s="33" t="s">
        <v>25</v>
      </c>
      <c r="H1" s="31" t="s">
        <v>26</v>
      </c>
      <c r="I1" s="30" t="s">
        <v>27</v>
      </c>
      <c r="J1" s="31" t="s">
        <v>28</v>
      </c>
      <c r="K1" s="31" t="s">
        <v>29</v>
      </c>
      <c r="L1" s="29" t="s">
        <v>30</v>
      </c>
      <c r="M1" s="31" t="s">
        <v>31</v>
      </c>
      <c r="N1" s="29" t="s">
        <v>32</v>
      </c>
      <c r="O1" s="29">
        <v>2026</v>
      </c>
    </row>
    <row r="2" spans="1:15" s="61" customFormat="1" ht="30.75" thickTop="1">
      <c r="A2" s="52" t="s">
        <v>0</v>
      </c>
      <c r="B2" s="52">
        <v>485</v>
      </c>
      <c r="C2" s="53" t="s">
        <v>7</v>
      </c>
      <c r="D2" s="53" t="s">
        <v>8</v>
      </c>
      <c r="E2" s="54">
        <v>3850000</v>
      </c>
      <c r="F2" s="55">
        <v>19950000</v>
      </c>
      <c r="G2" s="56">
        <v>16400000</v>
      </c>
      <c r="H2" s="57" t="s">
        <v>9</v>
      </c>
      <c r="I2" s="57" t="s">
        <v>10</v>
      </c>
      <c r="J2" s="57" t="s">
        <v>11</v>
      </c>
      <c r="K2" s="57" t="s">
        <v>12</v>
      </c>
      <c r="L2" s="52" t="s">
        <v>13</v>
      </c>
      <c r="M2" s="58" t="s">
        <v>14</v>
      </c>
      <c r="N2" s="59" t="s">
        <v>15</v>
      </c>
      <c r="O2" s="60">
        <v>0</v>
      </c>
    </row>
    <row r="3" spans="1:15" s="28" customFormat="1" ht="30">
      <c r="A3" s="20" t="s">
        <v>0</v>
      </c>
      <c r="B3" s="20">
        <v>485</v>
      </c>
      <c r="C3" s="21" t="s">
        <v>7</v>
      </c>
      <c r="D3" s="21" t="s">
        <v>16</v>
      </c>
      <c r="E3" s="22"/>
      <c r="F3" s="23"/>
      <c r="G3" s="24">
        <v>28300000</v>
      </c>
      <c r="H3" s="25" t="s">
        <v>17</v>
      </c>
      <c r="I3" s="25" t="s">
        <v>10</v>
      </c>
      <c r="J3" s="25" t="s">
        <v>11</v>
      </c>
      <c r="K3" s="25" t="s">
        <v>12</v>
      </c>
      <c r="L3" s="20" t="s">
        <v>13</v>
      </c>
      <c r="M3" s="26" t="s">
        <v>18</v>
      </c>
      <c r="N3" s="27" t="s">
        <v>15</v>
      </c>
      <c r="O3" s="46">
        <f>G3</f>
        <v>28300000</v>
      </c>
    </row>
    <row r="4" spans="1:15" s="28" customFormat="1" ht="30">
      <c r="A4" s="20" t="s">
        <v>0</v>
      </c>
      <c r="B4" s="20">
        <v>481</v>
      </c>
      <c r="C4" s="21" t="s">
        <v>7</v>
      </c>
      <c r="D4" s="21" t="s">
        <v>33</v>
      </c>
      <c r="E4" s="22">
        <v>2500000</v>
      </c>
      <c r="F4" s="23">
        <f>E4</f>
        <v>2500000</v>
      </c>
      <c r="G4" s="24">
        <v>4000000</v>
      </c>
      <c r="H4" s="25" t="s">
        <v>34</v>
      </c>
      <c r="I4" s="25" t="s">
        <v>10</v>
      </c>
      <c r="J4" s="25" t="s">
        <v>35</v>
      </c>
      <c r="K4" s="25" t="s">
        <v>36</v>
      </c>
      <c r="L4" s="20">
        <v>6.5</v>
      </c>
      <c r="M4" s="26" t="s">
        <v>37</v>
      </c>
      <c r="N4" s="27" t="s">
        <v>38</v>
      </c>
      <c r="O4" s="46">
        <v>1000000</v>
      </c>
    </row>
    <row r="5" spans="1:15" s="28" customFormat="1" ht="45">
      <c r="A5" s="20" t="s">
        <v>0</v>
      </c>
      <c r="B5" s="20">
        <v>425</v>
      </c>
      <c r="C5" s="21" t="s">
        <v>39</v>
      </c>
      <c r="D5" s="21" t="s">
        <v>40</v>
      </c>
      <c r="E5" s="22"/>
      <c r="F5" s="23"/>
      <c r="G5" s="24">
        <v>12600000</v>
      </c>
      <c r="H5" s="26" t="s">
        <v>40</v>
      </c>
      <c r="I5" s="25" t="s">
        <v>41</v>
      </c>
      <c r="J5" s="25" t="s">
        <v>42</v>
      </c>
      <c r="K5" s="25" t="s">
        <v>43</v>
      </c>
      <c r="L5" s="20" t="s">
        <v>44</v>
      </c>
      <c r="M5" s="26" t="s">
        <v>45</v>
      </c>
      <c r="N5" s="27" t="s">
        <v>46</v>
      </c>
      <c r="O5" s="46">
        <v>2200000</v>
      </c>
    </row>
    <row r="6" spans="1:15" s="28" customFormat="1" ht="30">
      <c r="A6" s="20" t="s">
        <v>0</v>
      </c>
      <c r="B6" s="20">
        <v>425</v>
      </c>
      <c r="C6" s="21" t="s">
        <v>39</v>
      </c>
      <c r="D6" s="21" t="s">
        <v>47</v>
      </c>
      <c r="E6" s="22">
        <v>250000</v>
      </c>
      <c r="F6" s="23">
        <v>250000</v>
      </c>
      <c r="G6" s="24">
        <v>250000</v>
      </c>
      <c r="H6" s="26" t="s">
        <v>48</v>
      </c>
      <c r="I6" s="25" t="s">
        <v>10</v>
      </c>
      <c r="J6" s="25" t="s">
        <v>49</v>
      </c>
      <c r="K6" s="25" t="s">
        <v>50</v>
      </c>
      <c r="L6" s="20" t="s">
        <v>51</v>
      </c>
      <c r="M6" s="26" t="s">
        <v>52</v>
      </c>
      <c r="N6" s="27" t="s">
        <v>53</v>
      </c>
      <c r="O6" s="46">
        <v>250000</v>
      </c>
    </row>
    <row r="7" spans="1:15" s="28" customFormat="1" ht="60">
      <c r="A7" s="20" t="s">
        <v>0</v>
      </c>
      <c r="B7" s="20">
        <v>425</v>
      </c>
      <c r="C7" s="21" t="s">
        <v>39</v>
      </c>
      <c r="D7" s="21" t="s">
        <v>54</v>
      </c>
      <c r="E7" s="22">
        <v>750000</v>
      </c>
      <c r="F7" s="23">
        <v>750000</v>
      </c>
      <c r="G7" s="24">
        <v>750000</v>
      </c>
      <c r="H7" s="26" t="s">
        <v>55</v>
      </c>
      <c r="I7" s="25" t="s">
        <v>10</v>
      </c>
      <c r="J7" s="25" t="s">
        <v>49</v>
      </c>
      <c r="K7" s="25" t="s">
        <v>50</v>
      </c>
      <c r="L7" s="20" t="s">
        <v>56</v>
      </c>
      <c r="M7" s="26" t="s">
        <v>57</v>
      </c>
      <c r="N7" s="27" t="s">
        <v>58</v>
      </c>
      <c r="O7" s="46">
        <v>750000</v>
      </c>
    </row>
    <row r="8" spans="1:15" s="28" customFormat="1" ht="45">
      <c r="A8" s="20" t="s">
        <v>0</v>
      </c>
      <c r="B8" s="20">
        <v>425</v>
      </c>
      <c r="C8" s="21" t="s">
        <v>39</v>
      </c>
      <c r="D8" s="21" t="s">
        <v>59</v>
      </c>
      <c r="E8" s="22">
        <v>450000</v>
      </c>
      <c r="F8" s="23">
        <v>450000</v>
      </c>
      <c r="G8" s="24">
        <v>140000</v>
      </c>
      <c r="H8" s="26" t="s">
        <v>60</v>
      </c>
      <c r="I8" s="25" t="s">
        <v>61</v>
      </c>
      <c r="J8" s="25" t="s">
        <v>62</v>
      </c>
      <c r="K8" s="25" t="s">
        <v>63</v>
      </c>
      <c r="L8" s="20" t="s">
        <v>64</v>
      </c>
      <c r="M8" s="26" t="s">
        <v>65</v>
      </c>
      <c r="N8" s="27" t="s">
        <v>66</v>
      </c>
      <c r="O8" s="46">
        <v>0</v>
      </c>
    </row>
    <row r="9" spans="1:15" s="28" customFormat="1" ht="45">
      <c r="A9" s="20" t="s">
        <v>0</v>
      </c>
      <c r="B9" s="20">
        <v>425</v>
      </c>
      <c r="C9" s="21" t="s">
        <v>39</v>
      </c>
      <c r="D9" s="21" t="s">
        <v>67</v>
      </c>
      <c r="E9" s="22">
        <v>450000</v>
      </c>
      <c r="F9" s="23">
        <v>450000</v>
      </c>
      <c r="G9" s="24">
        <v>1700000</v>
      </c>
      <c r="H9" s="26" t="s">
        <v>68</v>
      </c>
      <c r="I9" s="25" t="s">
        <v>10</v>
      </c>
      <c r="J9" s="25" t="s">
        <v>49</v>
      </c>
      <c r="K9" s="25" t="s">
        <v>43</v>
      </c>
      <c r="L9" s="20" t="s">
        <v>69</v>
      </c>
      <c r="M9" s="26" t="s">
        <v>65</v>
      </c>
      <c r="N9" s="27" t="s">
        <v>66</v>
      </c>
      <c r="O9" s="46">
        <v>0</v>
      </c>
    </row>
    <row r="10" spans="1:15" s="28" customFormat="1" ht="45">
      <c r="A10" s="20" t="s">
        <v>0</v>
      </c>
      <c r="B10" s="20">
        <v>425</v>
      </c>
      <c r="C10" s="21" t="s">
        <v>39</v>
      </c>
      <c r="D10" s="21" t="s">
        <v>70</v>
      </c>
      <c r="E10" s="22">
        <v>150000</v>
      </c>
      <c r="F10" s="23">
        <v>150000</v>
      </c>
      <c r="G10" s="24">
        <v>640000</v>
      </c>
      <c r="H10" s="26" t="s">
        <v>71</v>
      </c>
      <c r="I10" s="25" t="s">
        <v>10</v>
      </c>
      <c r="J10" s="25" t="s">
        <v>49</v>
      </c>
      <c r="K10" s="25" t="s">
        <v>72</v>
      </c>
      <c r="L10" s="20">
        <v>6.2</v>
      </c>
      <c r="M10" s="26" t="s">
        <v>65</v>
      </c>
      <c r="N10" s="27" t="s">
        <v>73</v>
      </c>
      <c r="O10" s="46">
        <v>0</v>
      </c>
    </row>
    <row r="11" spans="1:15" s="28" customFormat="1" ht="45">
      <c r="A11" s="20" t="s">
        <v>0</v>
      </c>
      <c r="B11" s="20">
        <v>425</v>
      </c>
      <c r="C11" s="21" t="s">
        <v>39</v>
      </c>
      <c r="D11" s="21" t="s">
        <v>74</v>
      </c>
      <c r="E11" s="22">
        <v>150000</v>
      </c>
      <c r="F11" s="23">
        <v>150000</v>
      </c>
      <c r="G11" s="24">
        <v>250000</v>
      </c>
      <c r="H11" s="26" t="s">
        <v>74</v>
      </c>
      <c r="I11" s="25" t="s">
        <v>10</v>
      </c>
      <c r="J11" s="25" t="s">
        <v>49</v>
      </c>
      <c r="K11" s="25" t="s">
        <v>63</v>
      </c>
      <c r="L11" s="20">
        <v>6.2</v>
      </c>
      <c r="M11" s="26" t="s">
        <v>65</v>
      </c>
      <c r="N11" s="27" t="s">
        <v>75</v>
      </c>
      <c r="O11" s="46">
        <v>500000</v>
      </c>
    </row>
    <row r="12" spans="1:15" s="28" customFormat="1" ht="30">
      <c r="A12" s="20" t="s">
        <v>0</v>
      </c>
      <c r="B12" s="20">
        <v>425</v>
      </c>
      <c r="C12" s="21" t="s">
        <v>39</v>
      </c>
      <c r="D12" s="21" t="s">
        <v>76</v>
      </c>
      <c r="E12" s="22">
        <v>0</v>
      </c>
      <c r="F12" s="23">
        <v>0</v>
      </c>
      <c r="G12" s="24">
        <v>1800000</v>
      </c>
      <c r="H12" s="26" t="s">
        <v>76</v>
      </c>
      <c r="I12" s="25"/>
      <c r="J12" s="25"/>
      <c r="K12" s="25" t="s">
        <v>72</v>
      </c>
      <c r="L12" s="20"/>
      <c r="M12" s="26" t="s">
        <v>77</v>
      </c>
      <c r="N12" s="27" t="s">
        <v>75</v>
      </c>
      <c r="O12" s="46">
        <v>550000</v>
      </c>
    </row>
    <row r="13" spans="1:15" s="28" customFormat="1" ht="30">
      <c r="A13" s="20" t="s">
        <v>0</v>
      </c>
      <c r="B13" s="20">
        <v>425</v>
      </c>
      <c r="C13" s="21" t="s">
        <v>39</v>
      </c>
      <c r="D13" s="21" t="s">
        <v>78</v>
      </c>
      <c r="E13" s="22"/>
      <c r="F13" s="23"/>
      <c r="G13" s="24">
        <v>1200000</v>
      </c>
      <c r="H13" s="26" t="s">
        <v>78</v>
      </c>
      <c r="I13" s="25"/>
      <c r="J13" s="25"/>
      <c r="K13" s="25" t="s">
        <v>72</v>
      </c>
      <c r="L13" s="20"/>
      <c r="M13" s="26" t="s">
        <v>77</v>
      </c>
      <c r="N13" s="27" t="s">
        <v>73</v>
      </c>
      <c r="O13" s="46">
        <v>500000</v>
      </c>
    </row>
    <row r="14" spans="1:15" s="28" customFormat="1" ht="30">
      <c r="A14" s="20" t="s">
        <v>0</v>
      </c>
      <c r="B14" s="20">
        <v>425</v>
      </c>
      <c r="C14" s="21" t="s">
        <v>39</v>
      </c>
      <c r="D14" s="21" t="s">
        <v>79</v>
      </c>
      <c r="E14" s="22">
        <v>0</v>
      </c>
      <c r="F14" s="23">
        <v>0</v>
      </c>
      <c r="G14" s="24">
        <v>400000</v>
      </c>
      <c r="H14" s="26" t="s">
        <v>79</v>
      </c>
      <c r="I14" s="25"/>
      <c r="J14" s="25"/>
      <c r="K14" s="25" t="s">
        <v>72</v>
      </c>
      <c r="L14" s="20"/>
      <c r="M14" s="26" t="s">
        <v>77</v>
      </c>
      <c r="N14" s="27" t="s">
        <v>75</v>
      </c>
      <c r="O14" s="46">
        <v>500000</v>
      </c>
    </row>
    <row r="15" spans="1:15" s="28" customFormat="1" ht="60">
      <c r="A15" s="20" t="s">
        <v>0</v>
      </c>
      <c r="B15" s="20">
        <v>425</v>
      </c>
      <c r="C15" s="21" t="s">
        <v>39</v>
      </c>
      <c r="D15" s="21" t="s">
        <v>80</v>
      </c>
      <c r="E15" s="22">
        <v>1400000</v>
      </c>
      <c r="F15" s="23">
        <v>0</v>
      </c>
      <c r="G15" s="24">
        <v>695000</v>
      </c>
      <c r="H15" s="26" t="s">
        <v>81</v>
      </c>
      <c r="I15" s="25" t="s">
        <v>10</v>
      </c>
      <c r="J15" s="25" t="s">
        <v>49</v>
      </c>
      <c r="K15" s="25" t="s">
        <v>63</v>
      </c>
      <c r="L15" s="20">
        <v>6.2</v>
      </c>
      <c r="M15" s="26" t="s">
        <v>77</v>
      </c>
      <c r="N15" s="27" t="s">
        <v>66</v>
      </c>
      <c r="O15" s="46">
        <v>0</v>
      </c>
    </row>
    <row r="16" spans="1:15" s="28" customFormat="1" ht="30">
      <c r="A16" s="20" t="s">
        <v>0</v>
      </c>
      <c r="B16" s="20">
        <v>425</v>
      </c>
      <c r="C16" s="21" t="s">
        <v>39</v>
      </c>
      <c r="D16" s="21" t="s">
        <v>82</v>
      </c>
      <c r="E16" s="22">
        <v>0</v>
      </c>
      <c r="F16" s="23">
        <v>0</v>
      </c>
      <c r="G16" s="24">
        <v>500000</v>
      </c>
      <c r="H16" s="26" t="s">
        <v>83</v>
      </c>
      <c r="I16" s="25" t="s">
        <v>41</v>
      </c>
      <c r="J16" s="25" t="s">
        <v>42</v>
      </c>
      <c r="K16" s="25" t="s">
        <v>12</v>
      </c>
      <c r="L16" s="20" t="s">
        <v>84</v>
      </c>
      <c r="M16" s="26" t="s">
        <v>85</v>
      </c>
      <c r="N16" s="27" t="s">
        <v>86</v>
      </c>
      <c r="O16" s="46">
        <v>0</v>
      </c>
    </row>
    <row r="17" spans="1:15" s="28" customFormat="1" ht="30">
      <c r="A17" s="20" t="s">
        <v>0</v>
      </c>
      <c r="B17" s="20">
        <v>425</v>
      </c>
      <c r="C17" s="21" t="s">
        <v>39</v>
      </c>
      <c r="D17" s="21" t="s">
        <v>87</v>
      </c>
      <c r="E17" s="22"/>
      <c r="F17" s="23"/>
      <c r="G17" s="24">
        <v>1000000</v>
      </c>
      <c r="H17" s="26"/>
      <c r="I17" s="25" t="s">
        <v>41</v>
      </c>
      <c r="J17" s="25" t="s">
        <v>88</v>
      </c>
      <c r="K17" s="25" t="s">
        <v>12</v>
      </c>
      <c r="L17" s="20" t="s">
        <v>84</v>
      </c>
      <c r="M17" s="26" t="s">
        <v>89</v>
      </c>
      <c r="N17" s="27" t="s">
        <v>90</v>
      </c>
      <c r="O17" s="46">
        <v>0</v>
      </c>
    </row>
    <row r="18" spans="1:15" s="28" customFormat="1" ht="120">
      <c r="A18" s="20" t="s">
        <v>0</v>
      </c>
      <c r="B18" s="20">
        <v>425</v>
      </c>
      <c r="C18" s="21" t="s">
        <v>39</v>
      </c>
      <c r="D18" s="21" t="s">
        <v>33</v>
      </c>
      <c r="E18" s="22">
        <v>2600000</v>
      </c>
      <c r="F18" s="23">
        <v>2600000</v>
      </c>
      <c r="G18" s="24">
        <v>2600000</v>
      </c>
      <c r="H18" s="26" t="s">
        <v>91</v>
      </c>
      <c r="I18" s="25" t="s">
        <v>10</v>
      </c>
      <c r="J18" s="25" t="s">
        <v>35</v>
      </c>
      <c r="K18" s="25" t="s">
        <v>36</v>
      </c>
      <c r="L18" s="20" t="s">
        <v>92</v>
      </c>
      <c r="M18" s="26" t="s">
        <v>93</v>
      </c>
      <c r="N18" s="27" t="s">
        <v>94</v>
      </c>
      <c r="O18" s="46">
        <f>G18</f>
        <v>2600000</v>
      </c>
    </row>
    <row r="19" spans="1:15" s="28" customFormat="1" ht="105">
      <c r="A19" s="20" t="s">
        <v>0</v>
      </c>
      <c r="B19" s="20">
        <v>425</v>
      </c>
      <c r="C19" s="21" t="s">
        <v>39</v>
      </c>
      <c r="D19" s="21" t="s">
        <v>33</v>
      </c>
      <c r="E19" s="22">
        <v>11650000</v>
      </c>
      <c r="F19" s="23">
        <v>11650000</v>
      </c>
      <c r="G19" s="24">
        <v>11650000</v>
      </c>
      <c r="H19" s="26" t="s">
        <v>95</v>
      </c>
      <c r="I19" s="25" t="s">
        <v>10</v>
      </c>
      <c r="J19" s="25" t="s">
        <v>35</v>
      </c>
      <c r="K19" s="25" t="s">
        <v>36</v>
      </c>
      <c r="L19" s="20" t="s">
        <v>96</v>
      </c>
      <c r="M19" s="26" t="s">
        <v>93</v>
      </c>
      <c r="N19" s="27" t="s">
        <v>94</v>
      </c>
      <c r="O19" s="46">
        <f>G19</f>
        <v>11650000</v>
      </c>
    </row>
    <row r="20" spans="1:15" s="28" customFormat="1" ht="45">
      <c r="A20" s="20" t="s">
        <v>0</v>
      </c>
      <c r="B20" s="20">
        <v>425</v>
      </c>
      <c r="C20" s="21" t="s">
        <v>39</v>
      </c>
      <c r="D20" s="21" t="s">
        <v>97</v>
      </c>
      <c r="E20" s="22"/>
      <c r="F20" s="23"/>
      <c r="G20" s="24">
        <v>1845000</v>
      </c>
      <c r="H20" s="26"/>
      <c r="I20" s="25" t="s">
        <v>98</v>
      </c>
      <c r="J20" s="25" t="s">
        <v>88</v>
      </c>
      <c r="K20" s="25" t="s">
        <v>50</v>
      </c>
      <c r="L20" s="20"/>
      <c r="M20" s="26" t="s">
        <v>65</v>
      </c>
      <c r="N20" s="27" t="s">
        <v>75</v>
      </c>
      <c r="O20" s="46">
        <v>500000</v>
      </c>
    </row>
    <row r="21" spans="1:15" s="28" customFormat="1" ht="45">
      <c r="A21" s="20" t="s">
        <v>0</v>
      </c>
      <c r="B21" s="20">
        <v>425</v>
      </c>
      <c r="C21" s="21" t="s">
        <v>39</v>
      </c>
      <c r="D21" s="21" t="s">
        <v>99</v>
      </c>
      <c r="E21" s="22"/>
      <c r="F21" s="23"/>
      <c r="G21" s="24">
        <v>160000</v>
      </c>
      <c r="H21" s="26"/>
      <c r="I21" s="25" t="s">
        <v>98</v>
      </c>
      <c r="J21" s="25" t="s">
        <v>88</v>
      </c>
      <c r="K21" s="25" t="s">
        <v>50</v>
      </c>
      <c r="L21" s="20"/>
      <c r="M21" s="26" t="s">
        <v>65</v>
      </c>
      <c r="N21" s="27" t="s">
        <v>100</v>
      </c>
      <c r="O21" s="46">
        <v>0</v>
      </c>
    </row>
    <row r="22" spans="1:15" s="28" customFormat="1" ht="45">
      <c r="A22" s="20" t="s">
        <v>0</v>
      </c>
      <c r="B22" s="20">
        <v>425</v>
      </c>
      <c r="C22" s="21" t="s">
        <v>39</v>
      </c>
      <c r="D22" s="21" t="s">
        <v>101</v>
      </c>
      <c r="E22" s="22"/>
      <c r="F22" s="23">
        <v>0</v>
      </c>
      <c r="G22" s="24">
        <v>4000000</v>
      </c>
      <c r="H22" s="26"/>
      <c r="I22" s="25" t="s">
        <v>98</v>
      </c>
      <c r="J22" s="25" t="s">
        <v>88</v>
      </c>
      <c r="K22" s="25" t="s">
        <v>50</v>
      </c>
      <c r="L22" s="20"/>
      <c r="M22" s="26" t="s">
        <v>65</v>
      </c>
      <c r="N22" s="27" t="s">
        <v>94</v>
      </c>
      <c r="O22" s="46">
        <v>0</v>
      </c>
    </row>
    <row r="23" spans="1:15" s="28" customFormat="1" ht="90">
      <c r="A23" s="20">
        <v>10</v>
      </c>
      <c r="B23" s="20">
        <v>485</v>
      </c>
      <c r="C23" s="21" t="s">
        <v>7</v>
      </c>
      <c r="D23" s="21" t="s">
        <v>102</v>
      </c>
      <c r="E23" s="22">
        <v>300000</v>
      </c>
      <c r="F23" s="23">
        <v>300000</v>
      </c>
      <c r="G23" s="24">
        <v>1000000</v>
      </c>
      <c r="H23" s="25" t="s">
        <v>103</v>
      </c>
      <c r="I23" s="25" t="s">
        <v>10</v>
      </c>
      <c r="J23" s="25" t="s">
        <v>11</v>
      </c>
      <c r="K23" s="25" t="s">
        <v>12</v>
      </c>
      <c r="L23" s="20" t="s">
        <v>104</v>
      </c>
      <c r="M23" s="26" t="s">
        <v>105</v>
      </c>
      <c r="N23" s="27" t="s">
        <v>106</v>
      </c>
      <c r="O23" s="46">
        <v>300000</v>
      </c>
    </row>
    <row r="24" spans="1:15" s="28" customFormat="1" ht="60">
      <c r="A24" s="20">
        <v>10</v>
      </c>
      <c r="B24" s="20">
        <v>485</v>
      </c>
      <c r="C24" s="21" t="s">
        <v>7</v>
      </c>
      <c r="D24" s="21" t="s">
        <v>107</v>
      </c>
      <c r="E24" s="22"/>
      <c r="F24" s="23"/>
      <c r="G24" s="24">
        <v>500000</v>
      </c>
      <c r="H24" s="25"/>
      <c r="I24" s="25" t="s">
        <v>41</v>
      </c>
      <c r="J24" s="25" t="s">
        <v>42</v>
      </c>
      <c r="K24" s="25" t="s">
        <v>12</v>
      </c>
      <c r="L24" s="20" t="s">
        <v>84</v>
      </c>
      <c r="M24" s="26" t="s">
        <v>108</v>
      </c>
      <c r="N24" s="27" t="s">
        <v>106</v>
      </c>
      <c r="O24" s="46">
        <v>0</v>
      </c>
    </row>
    <row r="25" spans="1:15" s="28" customFormat="1" ht="30">
      <c r="A25" s="20">
        <v>10</v>
      </c>
      <c r="B25" s="20">
        <v>485</v>
      </c>
      <c r="C25" s="21" t="s">
        <v>7</v>
      </c>
      <c r="D25" s="21" t="s">
        <v>109</v>
      </c>
      <c r="E25" s="22"/>
      <c r="F25" s="23"/>
      <c r="G25" s="24">
        <v>150000</v>
      </c>
      <c r="H25" s="25"/>
      <c r="I25" s="25" t="s">
        <v>41</v>
      </c>
      <c r="J25" s="25" t="s">
        <v>42</v>
      </c>
      <c r="K25" s="25" t="s">
        <v>12</v>
      </c>
      <c r="L25" s="20" t="s">
        <v>84</v>
      </c>
      <c r="M25" s="26" t="s">
        <v>108</v>
      </c>
      <c r="N25" s="27" t="s">
        <v>106</v>
      </c>
      <c r="O25" s="46">
        <v>0</v>
      </c>
    </row>
    <row r="26" spans="1:15" s="28" customFormat="1" ht="45">
      <c r="A26" s="20">
        <v>10</v>
      </c>
      <c r="B26" s="20">
        <v>485</v>
      </c>
      <c r="C26" s="21" t="s">
        <v>7</v>
      </c>
      <c r="D26" s="21" t="s">
        <v>110</v>
      </c>
      <c r="E26" s="22"/>
      <c r="F26" s="23"/>
      <c r="G26" s="24">
        <v>1000000</v>
      </c>
      <c r="H26" s="25"/>
      <c r="I26" s="25"/>
      <c r="J26" s="25"/>
      <c r="K26" s="25"/>
      <c r="L26" s="20"/>
      <c r="M26" s="26"/>
      <c r="N26" s="27" t="s">
        <v>106</v>
      </c>
      <c r="O26" s="46">
        <v>0</v>
      </c>
    </row>
    <row r="27" spans="1:15" s="28" customFormat="1" ht="45">
      <c r="A27" s="20">
        <v>10</v>
      </c>
      <c r="B27" s="20">
        <v>485</v>
      </c>
      <c r="C27" s="21" t="s">
        <v>7</v>
      </c>
      <c r="D27" s="21" t="s">
        <v>111</v>
      </c>
      <c r="E27" s="22"/>
      <c r="F27" s="23"/>
      <c r="G27" s="24">
        <v>2000000</v>
      </c>
      <c r="H27" s="25"/>
      <c r="I27" s="25" t="s">
        <v>41</v>
      </c>
      <c r="J27" s="25" t="s">
        <v>42</v>
      </c>
      <c r="K27" s="25" t="s">
        <v>12</v>
      </c>
      <c r="L27" s="20" t="s">
        <v>84</v>
      </c>
      <c r="M27" s="26" t="s">
        <v>108</v>
      </c>
      <c r="N27" s="27" t="s">
        <v>106</v>
      </c>
      <c r="O27" s="46">
        <v>0</v>
      </c>
    </row>
    <row r="28" spans="1:15" s="61" customFormat="1" ht="45">
      <c r="A28" s="52">
        <v>10</v>
      </c>
      <c r="B28" s="52">
        <v>464</v>
      </c>
      <c r="C28" s="53" t="s">
        <v>39</v>
      </c>
      <c r="D28" s="53" t="s">
        <v>40</v>
      </c>
      <c r="E28" s="54"/>
      <c r="F28" s="55"/>
      <c r="G28" s="56">
        <v>12600000</v>
      </c>
      <c r="H28" s="57" t="str">
        <f>D28</f>
        <v>Договорни услуги за изработка на содржини-Обуки за ЛМС</v>
      </c>
      <c r="I28" s="57" t="s">
        <v>41</v>
      </c>
      <c r="J28" s="57" t="s">
        <v>42</v>
      </c>
      <c r="K28" s="57" t="s">
        <v>43</v>
      </c>
      <c r="L28" s="52" t="s">
        <v>44</v>
      </c>
      <c r="M28" s="58" t="s">
        <v>45</v>
      </c>
      <c r="N28" s="59" t="s">
        <v>46</v>
      </c>
      <c r="O28" s="60">
        <v>0</v>
      </c>
    </row>
    <row r="29" spans="1:15" s="28" customFormat="1" ht="30">
      <c r="A29" s="20">
        <v>10</v>
      </c>
      <c r="B29" s="20">
        <v>425</v>
      </c>
      <c r="C29" s="21" t="s">
        <v>39</v>
      </c>
      <c r="D29" s="21" t="s">
        <v>112</v>
      </c>
      <c r="E29" s="22">
        <v>2355000</v>
      </c>
      <c r="F29" s="23">
        <v>2355000</v>
      </c>
      <c r="G29" s="24">
        <v>3780000</v>
      </c>
      <c r="H29" s="25" t="s">
        <v>113</v>
      </c>
      <c r="I29" s="25" t="s">
        <v>114</v>
      </c>
      <c r="J29" s="25" t="s">
        <v>115</v>
      </c>
      <c r="K29" s="25" t="s">
        <v>116</v>
      </c>
      <c r="L29" s="20" t="s">
        <v>117</v>
      </c>
      <c r="M29" s="26" t="s">
        <v>118</v>
      </c>
      <c r="N29" s="27"/>
      <c r="O29" s="46">
        <v>2400000</v>
      </c>
    </row>
    <row r="30" spans="1:15" s="28" customFormat="1" ht="30">
      <c r="A30" s="20">
        <v>10</v>
      </c>
      <c r="B30" s="20">
        <v>425</v>
      </c>
      <c r="C30" s="21" t="s">
        <v>39</v>
      </c>
      <c r="D30" s="21" t="s">
        <v>119</v>
      </c>
      <c r="E30" s="22">
        <v>0</v>
      </c>
      <c r="F30" s="23">
        <v>0</v>
      </c>
      <c r="G30" s="24">
        <v>660000</v>
      </c>
      <c r="H30" s="25" t="s">
        <v>120</v>
      </c>
      <c r="I30" s="25" t="s">
        <v>119</v>
      </c>
      <c r="J30" s="25" t="s">
        <v>119</v>
      </c>
      <c r="K30" s="25" t="s">
        <v>119</v>
      </c>
      <c r="L30" s="20" t="s">
        <v>84</v>
      </c>
      <c r="M30" s="26" t="s">
        <v>121</v>
      </c>
      <c r="N30" s="27"/>
      <c r="O30" s="46">
        <v>500000</v>
      </c>
    </row>
    <row r="31" spans="1:15" s="61" customFormat="1" ht="30">
      <c r="A31" s="52">
        <v>10</v>
      </c>
      <c r="B31" s="52">
        <v>425</v>
      </c>
      <c r="C31" s="53" t="s">
        <v>39</v>
      </c>
      <c r="D31" s="53" t="s">
        <v>122</v>
      </c>
      <c r="E31" s="54">
        <v>5000000</v>
      </c>
      <c r="F31" s="55">
        <v>3176000</v>
      </c>
      <c r="G31" s="56">
        <v>4500000</v>
      </c>
      <c r="H31" s="57" t="s">
        <v>123</v>
      </c>
      <c r="I31" s="57" t="s">
        <v>114</v>
      </c>
      <c r="J31" s="57" t="s">
        <v>11</v>
      </c>
      <c r="K31" s="57" t="s">
        <v>116</v>
      </c>
      <c r="L31" s="52" t="s">
        <v>117</v>
      </c>
      <c r="M31" s="58" t="s">
        <v>77</v>
      </c>
      <c r="N31" s="59"/>
      <c r="O31" s="60">
        <v>0</v>
      </c>
    </row>
    <row r="32" spans="1:15" s="28" customFormat="1" ht="30">
      <c r="A32" s="20">
        <v>10</v>
      </c>
      <c r="B32" s="20">
        <v>425</v>
      </c>
      <c r="C32" s="21" t="s">
        <v>39</v>
      </c>
      <c r="D32" s="21" t="s">
        <v>124</v>
      </c>
      <c r="E32" s="22">
        <v>290000</v>
      </c>
      <c r="F32" s="23">
        <v>290000</v>
      </c>
      <c r="G32" s="24">
        <v>223500</v>
      </c>
      <c r="H32" s="25" t="s">
        <v>124</v>
      </c>
      <c r="I32" s="25" t="s">
        <v>114</v>
      </c>
      <c r="J32" s="25" t="s">
        <v>115</v>
      </c>
      <c r="K32" s="25" t="s">
        <v>116</v>
      </c>
      <c r="L32" s="20" t="s">
        <v>117</v>
      </c>
      <c r="M32" s="26" t="s">
        <v>125</v>
      </c>
      <c r="N32" s="27"/>
      <c r="O32" s="46">
        <v>223500</v>
      </c>
    </row>
    <row r="33" spans="1:15" s="28" customFormat="1" ht="30">
      <c r="A33" s="20">
        <v>10</v>
      </c>
      <c r="B33" s="20">
        <v>425</v>
      </c>
      <c r="C33" s="21" t="s">
        <v>39</v>
      </c>
      <c r="D33" s="21" t="s">
        <v>124</v>
      </c>
      <c r="E33" s="22"/>
      <c r="F33" s="23"/>
      <c r="G33" s="24">
        <v>223500</v>
      </c>
      <c r="H33" s="25" t="s">
        <v>124</v>
      </c>
      <c r="I33" s="25" t="s">
        <v>114</v>
      </c>
      <c r="J33" s="25" t="s">
        <v>115</v>
      </c>
      <c r="K33" s="25" t="s">
        <v>116</v>
      </c>
      <c r="L33" s="20" t="s">
        <v>117</v>
      </c>
      <c r="M33" s="26" t="s">
        <v>126</v>
      </c>
      <c r="N33" s="27"/>
      <c r="O33" s="46">
        <v>223500</v>
      </c>
    </row>
    <row r="34" spans="1:15" s="28" customFormat="1" ht="30">
      <c r="A34" s="20">
        <v>10</v>
      </c>
      <c r="B34" s="20">
        <v>425</v>
      </c>
      <c r="C34" s="21" t="s">
        <v>39</v>
      </c>
      <c r="D34" s="21" t="s">
        <v>127</v>
      </c>
      <c r="E34" s="22">
        <v>0</v>
      </c>
      <c r="F34" s="23">
        <v>0</v>
      </c>
      <c r="G34" s="24">
        <v>2500000</v>
      </c>
      <c r="H34" s="25" t="s">
        <v>128</v>
      </c>
      <c r="I34" s="25" t="s">
        <v>114</v>
      </c>
      <c r="J34" s="25" t="s">
        <v>11</v>
      </c>
      <c r="K34" s="25" t="s">
        <v>116</v>
      </c>
      <c r="L34" s="20" t="s">
        <v>117</v>
      </c>
      <c r="M34" s="26" t="s">
        <v>31</v>
      </c>
      <c r="N34" s="27"/>
      <c r="O34" s="46">
        <v>2500000</v>
      </c>
    </row>
    <row r="35" spans="1:15" s="28" customFormat="1" ht="30">
      <c r="A35" s="20">
        <v>10</v>
      </c>
      <c r="B35" s="20">
        <v>425</v>
      </c>
      <c r="C35" s="21" t="s">
        <v>39</v>
      </c>
      <c r="D35" s="21" t="s">
        <v>129</v>
      </c>
      <c r="E35" s="22">
        <v>380000</v>
      </c>
      <c r="F35" s="23">
        <v>380000</v>
      </c>
      <c r="G35" s="24">
        <v>420000</v>
      </c>
      <c r="H35" s="25" t="s">
        <v>130</v>
      </c>
      <c r="I35" s="25" t="s">
        <v>114</v>
      </c>
      <c r="J35" s="25" t="s">
        <v>11</v>
      </c>
      <c r="K35" s="25" t="s">
        <v>116</v>
      </c>
      <c r="L35" s="20" t="s">
        <v>117</v>
      </c>
      <c r="M35" s="26" t="s">
        <v>131</v>
      </c>
      <c r="N35" s="27"/>
      <c r="O35" s="46">
        <v>420000</v>
      </c>
    </row>
    <row r="36" spans="1:15" s="28" customFormat="1" ht="30">
      <c r="A36" s="20">
        <v>10</v>
      </c>
      <c r="B36" s="20">
        <v>425</v>
      </c>
      <c r="C36" s="21" t="s">
        <v>39</v>
      </c>
      <c r="D36" s="21" t="s">
        <v>132</v>
      </c>
      <c r="E36" s="22">
        <v>120000</v>
      </c>
      <c r="F36" s="23">
        <v>120000</v>
      </c>
      <c r="G36" s="24">
        <v>979000</v>
      </c>
      <c r="H36" s="25" t="s">
        <v>133</v>
      </c>
      <c r="I36" s="25" t="s">
        <v>114</v>
      </c>
      <c r="J36" s="25" t="s">
        <v>11</v>
      </c>
      <c r="K36" s="25" t="s">
        <v>116</v>
      </c>
      <c r="L36" s="20" t="s">
        <v>117</v>
      </c>
      <c r="M36" s="26" t="s">
        <v>134</v>
      </c>
      <c r="N36" s="27" t="s">
        <v>135</v>
      </c>
      <c r="O36" s="46">
        <v>423000</v>
      </c>
    </row>
    <row r="37" spans="1:15" s="28" customFormat="1" ht="30">
      <c r="A37" s="20">
        <v>10</v>
      </c>
      <c r="B37" s="20">
        <v>425</v>
      </c>
      <c r="C37" s="21" t="s">
        <v>39</v>
      </c>
      <c r="D37" s="21" t="s">
        <v>136</v>
      </c>
      <c r="E37" s="22"/>
      <c r="F37" s="23">
        <v>0</v>
      </c>
      <c r="G37" s="24">
        <v>310000</v>
      </c>
      <c r="H37" s="25"/>
      <c r="I37" s="25" t="s">
        <v>114</v>
      </c>
      <c r="J37" s="25" t="s">
        <v>11</v>
      </c>
      <c r="K37" s="25" t="s">
        <v>116</v>
      </c>
      <c r="L37" s="20" t="s">
        <v>117</v>
      </c>
      <c r="M37" s="26" t="s">
        <v>137</v>
      </c>
      <c r="N37" s="27" t="s">
        <v>138</v>
      </c>
      <c r="O37" s="46">
        <v>310000</v>
      </c>
    </row>
    <row r="38" spans="1:15" s="28" customFormat="1" ht="45">
      <c r="A38" s="20">
        <v>10</v>
      </c>
      <c r="B38" s="20">
        <v>425</v>
      </c>
      <c r="C38" s="21" t="s">
        <v>39</v>
      </c>
      <c r="D38" s="21" t="s">
        <v>139</v>
      </c>
      <c r="E38" s="22"/>
      <c r="F38" s="23"/>
      <c r="G38" s="24">
        <v>240000</v>
      </c>
      <c r="H38" s="25" t="s">
        <v>140</v>
      </c>
      <c r="I38" s="25" t="s">
        <v>114</v>
      </c>
      <c r="J38" s="25" t="s">
        <v>11</v>
      </c>
      <c r="K38" s="25" t="s">
        <v>116</v>
      </c>
      <c r="L38" s="20" t="s">
        <v>117</v>
      </c>
      <c r="M38" s="26" t="s">
        <v>65</v>
      </c>
      <c r="N38" s="27" t="s">
        <v>141</v>
      </c>
      <c r="O38" s="46">
        <v>0</v>
      </c>
    </row>
    <row r="39" spans="1:15" s="43" customFormat="1" ht="30">
      <c r="A39" s="40">
        <v>10</v>
      </c>
      <c r="B39" s="40">
        <v>424</v>
      </c>
      <c r="C39" s="35" t="s">
        <v>39</v>
      </c>
      <c r="D39" s="35" t="s">
        <v>119</v>
      </c>
      <c r="E39" s="36">
        <v>0</v>
      </c>
      <c r="F39" s="37">
        <v>0</v>
      </c>
      <c r="G39" s="38">
        <v>1150000</v>
      </c>
      <c r="H39" s="39" t="s">
        <v>142</v>
      </c>
      <c r="I39" s="39" t="s">
        <v>119</v>
      </c>
      <c r="J39" s="39" t="s">
        <v>119</v>
      </c>
      <c r="K39" s="39" t="s">
        <v>119</v>
      </c>
      <c r="L39" s="40" t="s">
        <v>84</v>
      </c>
      <c r="M39" s="41" t="s">
        <v>126</v>
      </c>
      <c r="N39" s="62"/>
      <c r="O39" s="63">
        <v>250000</v>
      </c>
    </row>
    <row r="40" spans="1:15" ht="30">
      <c r="A40" s="3">
        <v>10</v>
      </c>
      <c r="B40" s="3">
        <v>424</v>
      </c>
      <c r="C40" s="12" t="s">
        <v>39</v>
      </c>
      <c r="D40" s="12" t="s">
        <v>143</v>
      </c>
      <c r="E40" s="13">
        <v>310000</v>
      </c>
      <c r="F40" s="14">
        <v>310000</v>
      </c>
      <c r="G40" s="19">
        <v>1500000</v>
      </c>
      <c r="H40" s="16" t="s">
        <v>144</v>
      </c>
      <c r="I40" s="16" t="s">
        <v>114</v>
      </c>
      <c r="J40" s="16" t="s">
        <v>11</v>
      </c>
      <c r="K40" s="16" t="s">
        <v>116</v>
      </c>
      <c r="L40" s="3" t="s">
        <v>145</v>
      </c>
      <c r="M40" s="17" t="s">
        <v>146</v>
      </c>
      <c r="N40" s="44"/>
      <c r="O40" s="47">
        <v>0</v>
      </c>
    </row>
    <row r="41" spans="1:15" ht="30">
      <c r="A41" s="3">
        <v>10</v>
      </c>
      <c r="B41" s="3">
        <v>424</v>
      </c>
      <c r="C41" s="12" t="s">
        <v>39</v>
      </c>
      <c r="D41" s="12" t="s">
        <v>147</v>
      </c>
      <c r="E41" s="13">
        <v>250000</v>
      </c>
      <c r="F41" s="14">
        <v>250000</v>
      </c>
      <c r="G41" s="19">
        <v>370000</v>
      </c>
      <c r="H41" s="16" t="s">
        <v>48</v>
      </c>
      <c r="I41" s="16" t="s">
        <v>114</v>
      </c>
      <c r="J41" s="16" t="s">
        <v>11</v>
      </c>
      <c r="K41" s="16" t="s">
        <v>116</v>
      </c>
      <c r="L41" s="3" t="s">
        <v>145</v>
      </c>
      <c r="M41" s="17" t="s">
        <v>148</v>
      </c>
      <c r="N41" s="44" t="s">
        <v>149</v>
      </c>
      <c r="O41" s="47">
        <v>250000</v>
      </c>
    </row>
    <row r="42" spans="1:15" ht="30">
      <c r="A42" s="3">
        <v>10</v>
      </c>
      <c r="B42" s="3">
        <v>424</v>
      </c>
      <c r="C42" s="12" t="s">
        <v>39</v>
      </c>
      <c r="D42" s="12" t="s">
        <v>150</v>
      </c>
      <c r="E42" s="13">
        <v>40000</v>
      </c>
      <c r="F42" s="14">
        <v>40000</v>
      </c>
      <c r="G42" s="19">
        <v>40000</v>
      </c>
      <c r="H42" s="16" t="s">
        <v>48</v>
      </c>
      <c r="I42" s="16" t="s">
        <v>114</v>
      </c>
      <c r="J42" s="16" t="s">
        <v>11</v>
      </c>
      <c r="K42" s="16" t="s">
        <v>116</v>
      </c>
      <c r="L42" s="3" t="s">
        <v>145</v>
      </c>
      <c r="M42" s="17" t="s">
        <v>121</v>
      </c>
      <c r="N42" s="44" t="s">
        <v>151</v>
      </c>
      <c r="O42" s="47">
        <v>0</v>
      </c>
    </row>
    <row r="43" spans="1:15" ht="30">
      <c r="A43" s="3">
        <v>10</v>
      </c>
      <c r="B43" s="3">
        <v>424</v>
      </c>
      <c r="C43" s="12" t="s">
        <v>39</v>
      </c>
      <c r="D43" s="12" t="s">
        <v>152</v>
      </c>
      <c r="E43" s="13"/>
      <c r="F43" s="14"/>
      <c r="G43" s="19">
        <v>700000</v>
      </c>
      <c r="H43" s="16" t="s">
        <v>48</v>
      </c>
      <c r="I43" s="16" t="s">
        <v>114</v>
      </c>
      <c r="J43" s="16" t="s">
        <v>11</v>
      </c>
      <c r="K43" s="16" t="s">
        <v>116</v>
      </c>
      <c r="L43" s="3" t="s">
        <v>145</v>
      </c>
      <c r="M43" s="17" t="s">
        <v>153</v>
      </c>
      <c r="N43" s="44" t="s">
        <v>154</v>
      </c>
      <c r="O43" s="47">
        <v>300000</v>
      </c>
    </row>
    <row r="44" spans="1:15" ht="30">
      <c r="A44" s="3">
        <v>10</v>
      </c>
      <c r="B44" s="3">
        <v>421</v>
      </c>
      <c r="C44" s="12" t="s">
        <v>39</v>
      </c>
      <c r="D44" s="12" t="s">
        <v>155</v>
      </c>
      <c r="E44" s="13">
        <v>100000</v>
      </c>
      <c r="F44" s="14">
        <v>100000</v>
      </c>
      <c r="G44" s="19">
        <v>100000</v>
      </c>
      <c r="H44" s="16" t="s">
        <v>156</v>
      </c>
      <c r="I44" s="16" t="s">
        <v>114</v>
      </c>
      <c r="J44" s="16" t="s">
        <v>11</v>
      </c>
      <c r="K44" s="16" t="s">
        <v>116</v>
      </c>
      <c r="L44" s="3" t="s">
        <v>157</v>
      </c>
      <c r="M44" s="17" t="s">
        <v>126</v>
      </c>
      <c r="N44" s="18"/>
      <c r="O44" s="64">
        <f>G44</f>
        <v>100000</v>
      </c>
    </row>
    <row r="45" spans="1:15" ht="30">
      <c r="A45" s="3">
        <v>10</v>
      </c>
      <c r="B45" s="3">
        <v>421</v>
      </c>
      <c r="C45" s="12" t="s">
        <v>39</v>
      </c>
      <c r="D45" s="12" t="s">
        <v>158</v>
      </c>
      <c r="E45" s="13">
        <v>100000</v>
      </c>
      <c r="F45" s="14">
        <v>100000</v>
      </c>
      <c r="G45" s="19">
        <v>10000</v>
      </c>
      <c r="H45" s="16" t="s">
        <v>159</v>
      </c>
      <c r="I45" s="16" t="s">
        <v>114</v>
      </c>
      <c r="J45" s="16" t="s">
        <v>11</v>
      </c>
      <c r="K45" s="16" t="s">
        <v>116</v>
      </c>
      <c r="L45" s="3" t="s">
        <v>157</v>
      </c>
      <c r="M45" s="17" t="s">
        <v>146</v>
      </c>
      <c r="N45" s="18"/>
      <c r="O45" s="64">
        <f>G45</f>
        <v>10000</v>
      </c>
    </row>
    <row r="46" spans="1:15" ht="30">
      <c r="A46" s="3">
        <v>10</v>
      </c>
      <c r="B46" s="3">
        <v>421</v>
      </c>
      <c r="C46" s="12" t="s">
        <v>39</v>
      </c>
      <c r="D46" s="12" t="s">
        <v>160</v>
      </c>
      <c r="E46" s="13">
        <v>50000</v>
      </c>
      <c r="F46" s="14">
        <v>50000</v>
      </c>
      <c r="G46" s="19">
        <v>25000</v>
      </c>
      <c r="H46" s="16" t="s">
        <v>161</v>
      </c>
      <c r="I46" s="16" t="s">
        <v>114</v>
      </c>
      <c r="J46" s="16" t="s">
        <v>11</v>
      </c>
      <c r="K46" s="16" t="s">
        <v>116</v>
      </c>
      <c r="L46" s="3" t="s">
        <v>157</v>
      </c>
      <c r="M46" s="17" t="s">
        <v>126</v>
      </c>
      <c r="N46" s="18"/>
      <c r="O46" s="64">
        <f>G46+15000</f>
        <v>40000</v>
      </c>
    </row>
    <row r="47" spans="1:15" ht="30">
      <c r="A47" s="3">
        <v>10</v>
      </c>
      <c r="B47" s="3">
        <v>421</v>
      </c>
      <c r="C47" s="12" t="s">
        <v>39</v>
      </c>
      <c r="D47" s="12" t="s">
        <v>162</v>
      </c>
      <c r="E47" s="13">
        <v>150000</v>
      </c>
      <c r="F47" s="14">
        <v>150000</v>
      </c>
      <c r="G47" s="19">
        <v>454000</v>
      </c>
      <c r="H47" s="16" t="s">
        <v>163</v>
      </c>
      <c r="I47" s="16" t="s">
        <v>114</v>
      </c>
      <c r="J47" s="16" t="s">
        <v>11</v>
      </c>
      <c r="K47" s="16" t="s">
        <v>116</v>
      </c>
      <c r="L47" s="3" t="s">
        <v>157</v>
      </c>
      <c r="M47" s="17" t="s">
        <v>126</v>
      </c>
      <c r="N47" s="18"/>
      <c r="O47" s="64">
        <f>25000*12</f>
        <v>300000</v>
      </c>
    </row>
    <row r="48" spans="1:15" s="43" customFormat="1" ht="30">
      <c r="A48" s="40">
        <v>10</v>
      </c>
      <c r="B48" s="40">
        <v>421</v>
      </c>
      <c r="C48" s="35" t="s">
        <v>39</v>
      </c>
      <c r="D48" s="35" t="s">
        <v>119</v>
      </c>
      <c r="E48" s="36">
        <v>0</v>
      </c>
      <c r="F48" s="37">
        <v>0</v>
      </c>
      <c r="G48" s="38">
        <v>1600000</v>
      </c>
      <c r="H48" s="39" t="s">
        <v>120</v>
      </c>
      <c r="I48" s="39" t="s">
        <v>119</v>
      </c>
      <c r="J48" s="39" t="s">
        <v>119</v>
      </c>
      <c r="K48" s="39" t="s">
        <v>119</v>
      </c>
      <c r="L48" s="40" t="s">
        <v>84</v>
      </c>
      <c r="M48" s="41" t="s">
        <v>126</v>
      </c>
      <c r="N48" s="42"/>
      <c r="O48" s="65">
        <f>G48/2</f>
        <v>800000</v>
      </c>
    </row>
    <row r="49" spans="1:15" ht="30">
      <c r="A49" s="3">
        <v>10</v>
      </c>
      <c r="B49" s="3">
        <v>421</v>
      </c>
      <c r="C49" s="12" t="s">
        <v>39</v>
      </c>
      <c r="D49" s="12" t="s">
        <v>164</v>
      </c>
      <c r="E49" s="13">
        <v>100000</v>
      </c>
      <c r="F49" s="14">
        <v>100000</v>
      </c>
      <c r="G49" s="19">
        <v>750000</v>
      </c>
      <c r="H49" s="16" t="s">
        <v>165</v>
      </c>
      <c r="I49" s="16" t="s">
        <v>114</v>
      </c>
      <c r="J49" s="16" t="s">
        <v>11</v>
      </c>
      <c r="K49" s="16" t="s">
        <v>116</v>
      </c>
      <c r="L49" s="3" t="s">
        <v>157</v>
      </c>
      <c r="M49" s="17" t="s">
        <v>146</v>
      </c>
      <c r="N49" s="18"/>
      <c r="O49" s="64">
        <f>550000</f>
        <v>550000</v>
      </c>
    </row>
    <row r="50" spans="1:15" ht="45">
      <c r="A50" s="3">
        <v>10</v>
      </c>
      <c r="B50" s="3">
        <v>421</v>
      </c>
      <c r="C50" s="12" t="s">
        <v>39</v>
      </c>
      <c r="D50" s="12" t="s">
        <v>166</v>
      </c>
      <c r="E50" s="13">
        <v>0</v>
      </c>
      <c r="F50" s="14">
        <v>74400</v>
      </c>
      <c r="G50" s="19">
        <v>149000</v>
      </c>
      <c r="H50" s="16" t="s">
        <v>167</v>
      </c>
      <c r="I50" s="16" t="s">
        <v>114</v>
      </c>
      <c r="J50" s="16" t="s">
        <v>11</v>
      </c>
      <c r="K50" s="16"/>
      <c r="L50" s="3" t="s">
        <v>84</v>
      </c>
      <c r="M50" s="17" t="s">
        <v>126</v>
      </c>
      <c r="N50" s="18"/>
      <c r="O50" s="64">
        <f>G50+1000</f>
        <v>150000</v>
      </c>
    </row>
    <row r="51" spans="1:15" ht="30">
      <c r="A51" s="3">
        <v>10</v>
      </c>
      <c r="B51" s="3">
        <v>421</v>
      </c>
      <c r="C51" s="12" t="s">
        <v>39</v>
      </c>
      <c r="D51" s="12" t="s">
        <v>168</v>
      </c>
      <c r="E51" s="13">
        <v>425000</v>
      </c>
      <c r="F51" s="14">
        <v>425000</v>
      </c>
      <c r="G51" s="19">
        <v>500000</v>
      </c>
      <c r="H51" s="16" t="s">
        <v>48</v>
      </c>
      <c r="I51" s="16" t="s">
        <v>114</v>
      </c>
      <c r="J51" s="16" t="s">
        <v>11</v>
      </c>
      <c r="K51" s="16" t="s">
        <v>116</v>
      </c>
      <c r="L51" s="3" t="s">
        <v>157</v>
      </c>
      <c r="M51" s="17" t="s">
        <v>169</v>
      </c>
      <c r="N51" s="18"/>
      <c r="O51" s="64">
        <f>G51</f>
        <v>500000</v>
      </c>
    </row>
    <row r="52" spans="1:15" s="43" customFormat="1" ht="30">
      <c r="A52" s="40">
        <v>10</v>
      </c>
      <c r="B52" s="40">
        <v>421</v>
      </c>
      <c r="C52" s="35" t="s">
        <v>39</v>
      </c>
      <c r="D52" s="35" t="s">
        <v>170</v>
      </c>
      <c r="E52" s="36">
        <v>350000</v>
      </c>
      <c r="F52" s="37">
        <v>350000</v>
      </c>
      <c r="G52" s="38">
        <v>1560000</v>
      </c>
      <c r="H52" s="39" t="s">
        <v>171</v>
      </c>
      <c r="I52" s="39" t="s">
        <v>114</v>
      </c>
      <c r="J52" s="39" t="s">
        <v>11</v>
      </c>
      <c r="K52" s="39" t="s">
        <v>116</v>
      </c>
      <c r="L52" s="40" t="s">
        <v>157</v>
      </c>
      <c r="M52" s="41" t="s">
        <v>126</v>
      </c>
      <c r="N52" s="42"/>
      <c r="O52" s="65">
        <f>G52/2</f>
        <v>780000</v>
      </c>
    </row>
    <row r="53" spans="1:15" s="43" customFormat="1" ht="30">
      <c r="A53" s="40">
        <v>10</v>
      </c>
      <c r="B53" s="40">
        <v>421</v>
      </c>
      <c r="C53" s="35" t="s">
        <v>39</v>
      </c>
      <c r="D53" s="35" t="s">
        <v>172</v>
      </c>
      <c r="E53" s="36">
        <v>277000</v>
      </c>
      <c r="F53" s="37">
        <v>277000</v>
      </c>
      <c r="G53" s="38">
        <v>600000</v>
      </c>
      <c r="H53" s="39" t="s">
        <v>173</v>
      </c>
      <c r="I53" s="39" t="s">
        <v>114</v>
      </c>
      <c r="J53" s="39" t="s">
        <v>11</v>
      </c>
      <c r="K53" s="39" t="s">
        <v>116</v>
      </c>
      <c r="L53" s="40" t="s">
        <v>157</v>
      </c>
      <c r="M53" s="41" t="s">
        <v>174</v>
      </c>
      <c r="N53" s="42"/>
      <c r="O53" s="65">
        <f>G53</f>
        <v>600000</v>
      </c>
    </row>
    <row r="54" spans="1:15" s="43" customFormat="1" ht="30">
      <c r="A54" s="40">
        <v>10</v>
      </c>
      <c r="B54" s="40">
        <v>421</v>
      </c>
      <c r="C54" s="35" t="s">
        <v>39</v>
      </c>
      <c r="D54" s="35" t="s">
        <v>175</v>
      </c>
      <c r="E54" s="36">
        <v>448000</v>
      </c>
      <c r="F54" s="37">
        <v>373600</v>
      </c>
      <c r="G54" s="38">
        <v>1200000</v>
      </c>
      <c r="H54" s="39" t="s">
        <v>176</v>
      </c>
      <c r="I54" s="39" t="s">
        <v>114</v>
      </c>
      <c r="J54" s="39" t="s">
        <v>11</v>
      </c>
      <c r="K54" s="39" t="s">
        <v>116</v>
      </c>
      <c r="L54" s="40" t="s">
        <v>157</v>
      </c>
      <c r="M54" s="41" t="s">
        <v>177</v>
      </c>
      <c r="N54" s="42"/>
      <c r="O54" s="65">
        <f>G54/2</f>
        <v>600000</v>
      </c>
    </row>
    <row r="55" spans="1:15" s="43" customFormat="1" ht="30">
      <c r="A55" s="40">
        <v>10</v>
      </c>
      <c r="B55" s="40">
        <v>421</v>
      </c>
      <c r="C55" s="35" t="s">
        <v>39</v>
      </c>
      <c r="D55" s="35" t="s">
        <v>178</v>
      </c>
      <c r="E55" s="36">
        <v>500000</v>
      </c>
      <c r="F55" s="37">
        <v>500000</v>
      </c>
      <c r="G55" s="38">
        <v>4560000</v>
      </c>
      <c r="H55" s="39" t="s">
        <v>179</v>
      </c>
      <c r="I55" s="39" t="s">
        <v>114</v>
      </c>
      <c r="J55" s="39" t="s">
        <v>11</v>
      </c>
      <c r="K55" s="39" t="s">
        <v>116</v>
      </c>
      <c r="L55" s="40" t="s">
        <v>157</v>
      </c>
      <c r="M55" s="41" t="s">
        <v>180</v>
      </c>
      <c r="N55" s="42"/>
      <c r="O55" s="65">
        <f>250000*12</f>
        <v>3000000</v>
      </c>
    </row>
    <row r="56" spans="1:15" ht="30">
      <c r="A56" s="3">
        <v>10</v>
      </c>
      <c r="B56" s="3">
        <v>480</v>
      </c>
      <c r="C56" s="12" t="s">
        <v>7</v>
      </c>
      <c r="D56" s="12" t="s">
        <v>119</v>
      </c>
      <c r="E56" s="13">
        <v>0</v>
      </c>
      <c r="F56" s="14">
        <v>0</v>
      </c>
      <c r="G56" s="19">
        <v>300000</v>
      </c>
      <c r="H56" s="16" t="s">
        <v>119</v>
      </c>
      <c r="I56" s="16" t="s">
        <v>119</v>
      </c>
      <c r="J56" s="16" t="s">
        <v>119</v>
      </c>
      <c r="K56" s="16" t="s">
        <v>119</v>
      </c>
      <c r="L56" s="3" t="s">
        <v>84</v>
      </c>
      <c r="M56" s="17" t="s">
        <v>181</v>
      </c>
      <c r="N56" s="18" t="s">
        <v>182</v>
      </c>
      <c r="O56" s="47">
        <v>0</v>
      </c>
    </row>
    <row r="57" spans="1:15" ht="45">
      <c r="A57" s="3">
        <v>10</v>
      </c>
      <c r="B57" s="3">
        <v>480</v>
      </c>
      <c r="C57" s="12" t="s">
        <v>7</v>
      </c>
      <c r="D57" s="12" t="s">
        <v>183</v>
      </c>
      <c r="E57" s="13">
        <v>350000</v>
      </c>
      <c r="F57" s="14">
        <v>2073000</v>
      </c>
      <c r="G57" s="19">
        <v>0</v>
      </c>
      <c r="H57" s="16" t="s">
        <v>183</v>
      </c>
      <c r="I57" s="16" t="s">
        <v>10</v>
      </c>
      <c r="J57" s="16" t="s">
        <v>11</v>
      </c>
      <c r="K57" s="16" t="s">
        <v>12</v>
      </c>
      <c r="L57" s="3" t="s">
        <v>184</v>
      </c>
      <c r="M57" s="17" t="s">
        <v>185</v>
      </c>
      <c r="N57" s="18" t="s">
        <v>182</v>
      </c>
      <c r="O57" s="47">
        <v>0</v>
      </c>
    </row>
    <row r="58" spans="1:15" ht="30">
      <c r="A58" s="3">
        <v>10</v>
      </c>
      <c r="B58" s="3">
        <v>480</v>
      </c>
      <c r="C58" s="12" t="s">
        <v>7</v>
      </c>
      <c r="D58" s="45" t="s">
        <v>186</v>
      </c>
      <c r="E58" s="13">
        <v>0</v>
      </c>
      <c r="F58" s="14">
        <v>0</v>
      </c>
      <c r="G58" s="19">
        <v>500000</v>
      </c>
      <c r="H58" s="16" t="s">
        <v>186</v>
      </c>
      <c r="I58" s="16" t="s">
        <v>10</v>
      </c>
      <c r="J58" s="16" t="s">
        <v>11</v>
      </c>
      <c r="K58" s="16" t="s">
        <v>12</v>
      </c>
      <c r="L58" s="3">
        <v>6.4</v>
      </c>
      <c r="M58" s="17" t="s">
        <v>181</v>
      </c>
      <c r="N58" s="18" t="s">
        <v>187</v>
      </c>
      <c r="O58" s="47">
        <f>G58</f>
        <v>500000</v>
      </c>
    </row>
    <row r="59" spans="1:15" ht="30">
      <c r="A59" s="3">
        <v>10</v>
      </c>
      <c r="B59" s="3">
        <v>480</v>
      </c>
      <c r="C59" s="12" t="s">
        <v>7</v>
      </c>
      <c r="D59" s="45" t="s">
        <v>188</v>
      </c>
      <c r="E59" s="13">
        <v>350000</v>
      </c>
      <c r="F59" s="14">
        <v>350000</v>
      </c>
      <c r="G59" s="19">
        <v>2250000</v>
      </c>
      <c r="H59" s="16" t="s">
        <v>188</v>
      </c>
      <c r="I59" s="16" t="s">
        <v>10</v>
      </c>
      <c r="J59" s="16" t="s">
        <v>11</v>
      </c>
      <c r="K59" s="16" t="s">
        <v>12</v>
      </c>
      <c r="L59" s="3">
        <v>6.4</v>
      </c>
      <c r="M59" s="17" t="s">
        <v>181</v>
      </c>
      <c r="N59" s="18" t="s">
        <v>187</v>
      </c>
      <c r="O59" s="47">
        <v>0</v>
      </c>
    </row>
    <row r="60" spans="1:15">
      <c r="A60" s="3"/>
      <c r="B60" s="3"/>
      <c r="C60" s="12"/>
      <c r="D60" s="17"/>
      <c r="E60" s="69"/>
      <c r="F60" s="16"/>
      <c r="G60" s="15"/>
      <c r="H60" s="16"/>
      <c r="I60" s="70"/>
      <c r="J60" s="16"/>
      <c r="K60" s="16"/>
      <c r="L60" s="3"/>
      <c r="M60" s="17"/>
      <c r="N60" s="44"/>
    </row>
    <row r="1048575" spans="15:15">
      <c r="O1048575" s="47">
        <f>SUBTOTAL(9,O1:O1048574)</f>
        <v>65332026</v>
      </c>
    </row>
  </sheetData>
  <conditionalFormatting sqref="F1">
    <cfRule type="expression" priority="4">
      <formula>$E$2&gt;$F$2</formula>
    </cfRule>
  </conditionalFormatting>
  <conditionalFormatting sqref="F2:F38">
    <cfRule type="expression" priority="3">
      <formula>$E$3&gt;$F$3</formula>
    </cfRule>
  </conditionalFormatting>
  <conditionalFormatting sqref="F39:F60">
    <cfRule type="expression" priority="1">
      <formula>$E$2&gt;$F$2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57496-503A-4F27-9B18-955A2694EDB8}">
  <dimension ref="A1:J38"/>
  <sheetViews>
    <sheetView tabSelected="1" zoomScale="90" zoomScaleNormal="90" workbookViewId="0">
      <selection activeCell="L23" sqref="L23"/>
    </sheetView>
  </sheetViews>
  <sheetFormatPr defaultRowHeight="15"/>
  <cols>
    <col min="1" max="1" width="18.7109375" style="164" customWidth="1"/>
    <col min="2" max="2" width="18.7109375" style="151" customWidth="1"/>
    <col min="3" max="3" width="16.140625" style="151" customWidth="1"/>
    <col min="4" max="4" width="23.42578125" style="151" customWidth="1"/>
    <col min="5" max="5" width="18.42578125" style="152" customWidth="1"/>
    <col min="6" max="6" width="5.5703125" style="151" customWidth="1"/>
    <col min="7" max="7" width="24" style="151" customWidth="1"/>
    <col min="8" max="8" width="30.28515625" style="151" customWidth="1"/>
    <col min="9" max="9" width="5.5703125" style="150" customWidth="1"/>
    <col min="10" max="16384" width="9.140625" style="151"/>
  </cols>
  <sheetData>
    <row r="1" spans="1:10" s="150" customFormat="1" ht="38.25" customHeight="1" thickBot="1">
      <c r="A1" s="98" t="s">
        <v>191</v>
      </c>
      <c r="B1" s="172" t="s">
        <v>230</v>
      </c>
      <c r="C1" s="172" t="s">
        <v>190</v>
      </c>
      <c r="D1" s="172" t="s">
        <v>223</v>
      </c>
      <c r="E1" s="120" t="s">
        <v>25</v>
      </c>
      <c r="G1" s="154" t="s">
        <v>233</v>
      </c>
      <c r="H1" s="155"/>
    </row>
    <row r="2" spans="1:10" ht="30" customHeight="1" thickTop="1">
      <c r="A2" s="173">
        <v>10</v>
      </c>
      <c r="B2" s="158" t="s">
        <v>236</v>
      </c>
      <c r="C2" s="159">
        <v>401</v>
      </c>
      <c r="D2" s="159" t="s">
        <v>197</v>
      </c>
      <c r="E2" s="174">
        <v>54694000</v>
      </c>
      <c r="G2" s="165" t="str">
        <f>A15</f>
        <v>10 Вкупно</v>
      </c>
      <c r="H2" s="166">
        <f>E15</f>
        <v>99985000</v>
      </c>
    </row>
    <row r="3" spans="1:10" ht="30">
      <c r="A3" s="175"/>
      <c r="B3" s="153"/>
      <c r="C3" s="149">
        <v>402</v>
      </c>
      <c r="D3" s="149" t="s">
        <v>199</v>
      </c>
      <c r="E3" s="176">
        <v>21264000</v>
      </c>
      <c r="G3" s="167" t="str">
        <f>A27</f>
        <v>19 Вкупно</v>
      </c>
      <c r="H3" s="168">
        <f>E27</f>
        <v>59102000</v>
      </c>
    </row>
    <row r="4" spans="1:10" ht="30" customHeight="1">
      <c r="A4" s="175"/>
      <c r="B4" s="153"/>
      <c r="C4" s="149">
        <v>404</v>
      </c>
      <c r="D4" s="149" t="s">
        <v>200</v>
      </c>
      <c r="E4" s="176">
        <v>2505000</v>
      </c>
      <c r="G4" s="167" t="str">
        <f>A34</f>
        <v xml:space="preserve">К6 Вкупно </v>
      </c>
      <c r="H4" s="168">
        <f>E34</f>
        <v>50400000</v>
      </c>
    </row>
    <row r="5" spans="1:10" ht="16.5" thickBot="1">
      <c r="A5" s="175"/>
      <c r="B5" s="153" t="s">
        <v>232</v>
      </c>
      <c r="C5" s="149">
        <v>420</v>
      </c>
      <c r="D5" s="149" t="s">
        <v>194</v>
      </c>
      <c r="E5" s="176">
        <v>1200000</v>
      </c>
      <c r="G5" s="169" t="str">
        <f>A38</f>
        <v>НА Вкупно</v>
      </c>
      <c r="H5" s="170">
        <f>E38</f>
        <v>29120000</v>
      </c>
    </row>
    <row r="6" spans="1:10" ht="20.25" thickTop="1" thickBot="1">
      <c r="A6" s="175"/>
      <c r="B6" s="153"/>
      <c r="C6" s="149">
        <v>421</v>
      </c>
      <c r="D6" s="149" t="s">
        <v>201</v>
      </c>
      <c r="E6" s="176">
        <v>4500000</v>
      </c>
      <c r="G6" s="156" t="s">
        <v>234</v>
      </c>
      <c r="H6" s="157">
        <f>SUM(H2:H5)</f>
        <v>238607000</v>
      </c>
    </row>
    <row r="7" spans="1:10" ht="15.75">
      <c r="A7" s="175"/>
      <c r="B7" s="153"/>
      <c r="C7" s="149">
        <v>423</v>
      </c>
      <c r="D7" s="149" t="s">
        <v>195</v>
      </c>
      <c r="E7" s="176">
        <v>200000</v>
      </c>
      <c r="H7" s="171"/>
    </row>
    <row r="8" spans="1:10" ht="16.5" thickBot="1">
      <c r="A8" s="175"/>
      <c r="B8" s="153"/>
      <c r="C8" s="149">
        <v>424</v>
      </c>
      <c r="D8" s="149" t="s">
        <v>202</v>
      </c>
      <c r="E8" s="176">
        <v>800000</v>
      </c>
    </row>
    <row r="9" spans="1:10" ht="19.5" thickBot="1">
      <c r="A9" s="175"/>
      <c r="B9" s="153"/>
      <c r="C9" s="149">
        <v>425</v>
      </c>
      <c r="D9" s="149" t="s">
        <v>203</v>
      </c>
      <c r="E9" s="176">
        <v>7000000</v>
      </c>
      <c r="G9" s="154" t="s">
        <v>235</v>
      </c>
      <c r="H9" s="155"/>
      <c r="J9" s="150"/>
    </row>
    <row r="10" spans="1:10" ht="30.75" thickTop="1">
      <c r="A10" s="175"/>
      <c r="B10" s="153"/>
      <c r="C10" s="149">
        <v>426</v>
      </c>
      <c r="D10" s="149" t="s">
        <v>204</v>
      </c>
      <c r="E10" s="176">
        <v>855000</v>
      </c>
      <c r="G10" s="165" t="str">
        <f>B2</f>
        <v>Плати и придонеси</v>
      </c>
      <c r="H10" s="166">
        <f>E2+E3+E4+E16+E17</f>
        <v>132160000</v>
      </c>
      <c r="I10" s="150">
        <f>H10/$H$6</f>
        <v>0.55388148713155938</v>
      </c>
      <c r="J10" s="150"/>
    </row>
    <row r="11" spans="1:10" ht="15.75">
      <c r="A11" s="175"/>
      <c r="B11" s="149" t="s">
        <v>196</v>
      </c>
      <c r="C11" s="149">
        <v>464</v>
      </c>
      <c r="D11" s="149" t="s">
        <v>196</v>
      </c>
      <c r="E11" s="176">
        <v>267000</v>
      </c>
      <c r="G11" s="167" t="str">
        <f>B5</f>
        <v>Стоки и услуги</v>
      </c>
      <c r="H11" s="168">
        <f>E5+E6+E7+E8+E9+E10+E18+E19+E20+E21+E22+E23+E28+E29+E30+E35+E36+E37</f>
        <v>69275000</v>
      </c>
      <c r="I11" s="150">
        <f>H11/$H$6</f>
        <v>0.29033096262892538</v>
      </c>
      <c r="J11" s="150"/>
    </row>
    <row r="12" spans="1:10" ht="30">
      <c r="A12" s="175"/>
      <c r="B12" s="153" t="s">
        <v>231</v>
      </c>
      <c r="C12" s="149">
        <v>480</v>
      </c>
      <c r="D12" s="149" t="s">
        <v>205</v>
      </c>
      <c r="E12" s="176">
        <v>3000000</v>
      </c>
      <c r="G12" s="167" t="str">
        <f>B11</f>
        <v>Разни трансфери</v>
      </c>
      <c r="H12" s="168">
        <f>E11+E24</f>
        <v>496000</v>
      </c>
      <c r="I12" s="150">
        <f>H12/$H$6</f>
        <v>2.0787319734961673E-3</v>
      </c>
      <c r="J12" s="150"/>
    </row>
    <row r="13" spans="1:10" ht="16.5" thickBot="1">
      <c r="A13" s="175"/>
      <c r="B13" s="153"/>
      <c r="C13" s="149">
        <v>483</v>
      </c>
      <c r="D13" s="149" t="s">
        <v>224</v>
      </c>
      <c r="E13" s="176">
        <v>400000</v>
      </c>
      <c r="G13" s="186" t="str">
        <f>B12</f>
        <v xml:space="preserve">Капитални расходи </v>
      </c>
      <c r="H13" s="187">
        <f>E12+E13+E14+E25+E26+E31+E32+E33</f>
        <v>36676000</v>
      </c>
      <c r="I13" s="150">
        <f>H13/$H$6</f>
        <v>0.15370881826601901</v>
      </c>
      <c r="J13" s="150"/>
    </row>
    <row r="14" spans="1:10" ht="30.75" thickBot="1">
      <c r="A14" s="177"/>
      <c r="B14" s="160"/>
      <c r="C14" s="161">
        <v>485</v>
      </c>
      <c r="D14" s="161" t="s">
        <v>225</v>
      </c>
      <c r="E14" s="178">
        <v>3300000</v>
      </c>
      <c r="J14" s="150"/>
    </row>
    <row r="15" spans="1:10" ht="20.25" thickTop="1" thickBot="1">
      <c r="A15" s="179" t="s">
        <v>229</v>
      </c>
      <c r="B15" s="162"/>
      <c r="C15" s="162"/>
      <c r="D15" s="162"/>
      <c r="E15" s="180">
        <f>SUM(E2:E14)</f>
        <v>99985000</v>
      </c>
      <c r="J15" s="150"/>
    </row>
    <row r="16" spans="1:10" ht="16.5" thickTop="1">
      <c r="A16" s="173">
        <v>19</v>
      </c>
      <c r="B16" s="158" t="s">
        <v>236</v>
      </c>
      <c r="C16" s="159">
        <v>401</v>
      </c>
      <c r="D16" s="159" t="s">
        <v>197</v>
      </c>
      <c r="E16" s="174">
        <v>38658000</v>
      </c>
      <c r="J16" s="150"/>
    </row>
    <row r="17" spans="1:5" ht="30">
      <c r="A17" s="175"/>
      <c r="B17" s="153"/>
      <c r="C17" s="149">
        <v>402</v>
      </c>
      <c r="D17" s="149" t="s">
        <v>199</v>
      </c>
      <c r="E17" s="176">
        <v>15039000</v>
      </c>
    </row>
    <row r="18" spans="1:5" ht="15.75">
      <c r="A18" s="175"/>
      <c r="B18" s="153" t="s">
        <v>232</v>
      </c>
      <c r="C18" s="149">
        <v>420</v>
      </c>
      <c r="D18" s="149" t="s">
        <v>194</v>
      </c>
      <c r="E18" s="176">
        <v>300000</v>
      </c>
    </row>
    <row r="19" spans="1:5" ht="15.75">
      <c r="A19" s="175"/>
      <c r="B19" s="153"/>
      <c r="C19" s="149">
        <v>421</v>
      </c>
      <c r="D19" s="149" t="s">
        <v>201</v>
      </c>
      <c r="E19" s="176">
        <v>2000000</v>
      </c>
    </row>
    <row r="20" spans="1:5" ht="15.75">
      <c r="A20" s="175"/>
      <c r="B20" s="153"/>
      <c r="C20" s="149">
        <v>423</v>
      </c>
      <c r="D20" s="149" t="s">
        <v>195</v>
      </c>
      <c r="E20" s="176">
        <v>100000</v>
      </c>
    </row>
    <row r="21" spans="1:5" ht="15.75">
      <c r="A21" s="175"/>
      <c r="B21" s="153"/>
      <c r="C21" s="149">
        <v>424</v>
      </c>
      <c r="D21" s="149" t="str">
        <f>D8</f>
        <v>Одржувања</v>
      </c>
      <c r="E21" s="176">
        <v>450000</v>
      </c>
    </row>
    <row r="22" spans="1:5" ht="15.75">
      <c r="A22" s="175"/>
      <c r="B22" s="153"/>
      <c r="C22" s="149">
        <v>425</v>
      </c>
      <c r="D22" s="149" t="s">
        <v>203</v>
      </c>
      <c r="E22" s="176">
        <v>2000000</v>
      </c>
    </row>
    <row r="23" spans="1:5" ht="30">
      <c r="A23" s="175"/>
      <c r="B23" s="153"/>
      <c r="C23" s="149">
        <v>426</v>
      </c>
      <c r="D23" s="149" t="s">
        <v>204</v>
      </c>
      <c r="E23" s="176">
        <v>150000</v>
      </c>
    </row>
    <row r="24" spans="1:5" ht="15.75">
      <c r="A24" s="175"/>
      <c r="B24" s="149" t="s">
        <v>196</v>
      </c>
      <c r="C24" s="149">
        <v>464</v>
      </c>
      <c r="D24" s="149" t="str">
        <f>D11</f>
        <v>Разни трансфери</v>
      </c>
      <c r="E24" s="176">
        <v>229000</v>
      </c>
    </row>
    <row r="25" spans="1:5" ht="30">
      <c r="A25" s="175"/>
      <c r="B25" s="153" t="s">
        <v>231</v>
      </c>
      <c r="C25" s="149">
        <v>480</v>
      </c>
      <c r="D25" s="149" t="str">
        <f>D12</f>
        <v>Купување на опрема и машини</v>
      </c>
      <c r="E25" s="176">
        <v>88000</v>
      </c>
    </row>
    <row r="26" spans="1:5" ht="16.5" thickBot="1">
      <c r="A26" s="177"/>
      <c r="B26" s="160"/>
      <c r="C26" s="161">
        <v>483</v>
      </c>
      <c r="D26" s="161" t="str">
        <f>D13</f>
        <v>Мебел</v>
      </c>
      <c r="E26" s="178">
        <v>88000</v>
      </c>
    </row>
    <row r="27" spans="1:5" ht="20.25" thickTop="1" thickBot="1">
      <c r="A27" s="181" t="s">
        <v>227</v>
      </c>
      <c r="B27" s="163"/>
      <c r="C27" s="163"/>
      <c r="D27" s="163"/>
      <c r="E27" s="182">
        <f>SUM(E16:E26)</f>
        <v>59102000</v>
      </c>
    </row>
    <row r="28" spans="1:5" ht="16.5" thickTop="1">
      <c r="A28" s="173" t="s">
        <v>0</v>
      </c>
      <c r="B28" s="158" t="s">
        <v>232</v>
      </c>
      <c r="C28" s="159">
        <v>423</v>
      </c>
      <c r="D28" s="159" t="s">
        <v>195</v>
      </c>
      <c r="E28" s="174">
        <v>100000</v>
      </c>
    </row>
    <row r="29" spans="1:5" ht="15.75">
      <c r="A29" s="175"/>
      <c r="B29" s="153"/>
      <c r="C29" s="149">
        <v>425</v>
      </c>
      <c r="D29" s="149" t="s">
        <v>203</v>
      </c>
      <c r="E29" s="176">
        <v>20000000</v>
      </c>
    </row>
    <row r="30" spans="1:5" ht="30">
      <c r="A30" s="175"/>
      <c r="B30" s="153"/>
      <c r="C30" s="149">
        <v>426</v>
      </c>
      <c r="D30" s="149" t="s">
        <v>204</v>
      </c>
      <c r="E30" s="176">
        <v>500000</v>
      </c>
    </row>
    <row r="31" spans="1:5" ht="30">
      <c r="A31" s="175"/>
      <c r="B31" s="153" t="s">
        <v>231</v>
      </c>
      <c r="C31" s="149">
        <v>480</v>
      </c>
      <c r="D31" s="149" t="s">
        <v>205</v>
      </c>
      <c r="E31" s="176">
        <v>500000</v>
      </c>
    </row>
    <row r="32" spans="1:5" ht="15.75">
      <c r="A32" s="175"/>
      <c r="B32" s="153"/>
      <c r="C32" s="149">
        <v>481</v>
      </c>
      <c r="D32" s="149" t="s">
        <v>34</v>
      </c>
      <c r="E32" s="176">
        <v>1000000</v>
      </c>
    </row>
    <row r="33" spans="1:5" ht="30.75" thickBot="1">
      <c r="A33" s="177"/>
      <c r="B33" s="160"/>
      <c r="C33" s="161">
        <v>485</v>
      </c>
      <c r="D33" s="161" t="s">
        <v>225</v>
      </c>
      <c r="E33" s="178">
        <v>28300000</v>
      </c>
    </row>
    <row r="34" spans="1:5" ht="20.25" thickTop="1" thickBot="1">
      <c r="A34" s="179" t="s">
        <v>228</v>
      </c>
      <c r="B34" s="162"/>
      <c r="C34" s="162"/>
      <c r="D34" s="162"/>
      <c r="E34" s="180">
        <f>SUM(E28:E33)</f>
        <v>50400000</v>
      </c>
    </row>
    <row r="35" spans="1:5" ht="16.5" thickTop="1">
      <c r="A35" s="173" t="s">
        <v>1</v>
      </c>
      <c r="B35" s="158" t="s">
        <v>232</v>
      </c>
      <c r="C35" s="159">
        <v>424</v>
      </c>
      <c r="D35" s="159" t="str">
        <f>D21</f>
        <v>Одржувања</v>
      </c>
      <c r="E35" s="174">
        <v>16620000</v>
      </c>
    </row>
    <row r="36" spans="1:5" ht="15.75">
      <c r="A36" s="175"/>
      <c r="B36" s="153"/>
      <c r="C36" s="149">
        <v>425</v>
      </c>
      <c r="D36" s="149" t="s">
        <v>203</v>
      </c>
      <c r="E36" s="176">
        <v>500000</v>
      </c>
    </row>
    <row r="37" spans="1:5" ht="30.75" thickBot="1">
      <c r="A37" s="177"/>
      <c r="B37" s="160"/>
      <c r="C37" s="161">
        <v>426</v>
      </c>
      <c r="D37" s="161" t="s">
        <v>204</v>
      </c>
      <c r="E37" s="178">
        <v>12000000</v>
      </c>
    </row>
    <row r="38" spans="1:5" ht="20.25" thickTop="1" thickBot="1">
      <c r="A38" s="183" t="s">
        <v>226</v>
      </c>
      <c r="B38" s="184"/>
      <c r="C38" s="184"/>
      <c r="D38" s="184"/>
      <c r="E38" s="185">
        <f>SUM(E35:E37)</f>
        <v>29120000</v>
      </c>
    </row>
  </sheetData>
  <autoFilter ref="A1:E38" xr:uid="{91349AD9-4517-4B56-815E-1CF447A68AEE}">
    <sortState xmlns:xlrd2="http://schemas.microsoft.com/office/spreadsheetml/2017/richdata2" ref="A2:E38">
      <sortCondition ref="A1:A38"/>
    </sortState>
  </autoFilter>
  <mergeCells count="19">
    <mergeCell ref="B31:B33"/>
    <mergeCell ref="B35:B37"/>
    <mergeCell ref="G1:H1"/>
    <mergeCell ref="G9:H9"/>
    <mergeCell ref="B2:B4"/>
    <mergeCell ref="B16:B17"/>
    <mergeCell ref="B5:B10"/>
    <mergeCell ref="B18:B23"/>
    <mergeCell ref="B12:B14"/>
    <mergeCell ref="A2:A14"/>
    <mergeCell ref="A16:A26"/>
    <mergeCell ref="A28:A33"/>
    <mergeCell ref="A35:A37"/>
    <mergeCell ref="A38:D38"/>
    <mergeCell ref="A34:D34"/>
    <mergeCell ref="A27:D27"/>
    <mergeCell ref="A15:D15"/>
    <mergeCell ref="B25:B26"/>
    <mergeCell ref="B28:B30"/>
  </mergeCells>
  <printOptions horizontalCentered="1"/>
  <pageMargins left="0.7" right="0.7" top="1.75" bottom="0.75" header="0.3" footer="0.3"/>
  <pageSetup scale="80" orientation="portrait" r:id="rId1"/>
  <headerFooter>
    <oddHeader>&amp;C&amp;G</oddHeader>
    <oddFooter>&amp;C&amp;P од &amp;N</oddFooter>
  </headerFooter>
  <rowBreaks count="1" manualBreakCount="1">
    <brk id="27" max="4" man="1"/>
  </rowBreaks>
  <colBreaks count="1" manualBreakCount="1">
    <brk id="5" max="26" man="1"/>
  </colBreaks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9308B-A736-4EF7-8D29-8D378FAE84C6}">
  <dimension ref="A1:UEC53"/>
  <sheetViews>
    <sheetView zoomScale="60" zoomScaleNormal="60" zoomScaleSheetLayoutView="80" workbookViewId="0">
      <selection activeCell="D28" sqref="D28"/>
    </sheetView>
  </sheetViews>
  <sheetFormatPr defaultColWidth="6" defaultRowHeight="15"/>
  <cols>
    <col min="1" max="8" width="15.85546875" style="215" customWidth="1"/>
    <col min="9" max="9" width="14.5703125" style="300" customWidth="1"/>
    <col min="10" max="10" width="13.85546875" style="215" customWidth="1"/>
    <col min="11" max="11" width="11" style="215" customWidth="1"/>
    <col min="12" max="12" width="15.42578125" style="215" bestFit="1" customWidth="1"/>
    <col min="13" max="13" width="16.28515625" style="215" bestFit="1" customWidth="1"/>
    <col min="14" max="14" width="15.85546875" style="215" bestFit="1" customWidth="1"/>
    <col min="15" max="15" width="18.28515625" style="215" customWidth="1"/>
    <col min="16" max="16" width="14.42578125" style="215" bestFit="1" customWidth="1"/>
    <col min="17" max="17" width="14.5703125" style="215" customWidth="1"/>
    <col min="18" max="18" width="16.42578125" style="215" customWidth="1"/>
    <col min="19" max="19" width="17.28515625" style="215" bestFit="1" customWidth="1"/>
    <col min="20" max="20" width="16.5703125" style="215" bestFit="1" customWidth="1"/>
    <col min="21" max="21" width="15.140625" style="215" bestFit="1" customWidth="1"/>
    <col min="22" max="22" width="14.7109375" style="215" bestFit="1" customWidth="1"/>
    <col min="23" max="23" width="14.42578125" style="215" bestFit="1" customWidth="1"/>
    <col min="24" max="24" width="11" style="215" bestFit="1" customWidth="1"/>
    <col min="25" max="25" width="6" style="213"/>
    <col min="26" max="26" width="13.28515625" style="308" customWidth="1"/>
    <col min="27" max="27" width="14.5703125" style="215" customWidth="1"/>
    <col min="28" max="28" width="14" style="215" customWidth="1"/>
    <col min="29" max="29" width="13.28515625" style="215" customWidth="1"/>
    <col min="30" max="30" width="11.5703125" style="215" customWidth="1"/>
    <col min="31" max="31" width="10.28515625" style="215" customWidth="1"/>
    <col min="32" max="32" width="13.5703125" style="215" customWidth="1"/>
    <col min="33" max="33" width="9.85546875" style="215" bestFit="1" customWidth="1"/>
    <col min="34" max="34" width="11.7109375" style="215" customWidth="1"/>
    <col min="35" max="36" width="6" style="215"/>
    <col min="37" max="797" width="27.42578125" style="215" customWidth="1"/>
    <col min="798" max="798" width="6" style="215"/>
    <col min="799" max="3116" width="27.42578125" style="215" customWidth="1"/>
    <col min="3117" max="14315" width="6" style="215"/>
    <col min="14316" max="14316" width="6" style="215" customWidth="1"/>
    <col min="14317" max="15311" width="6" style="215"/>
    <col min="15312" max="15312" width="6" style="215" customWidth="1"/>
    <col min="15313" max="16384" width="6" style="215"/>
  </cols>
  <sheetData>
    <row r="1" spans="1:34 12136:14311" s="188" customFormat="1" ht="12.75">
      <c r="A1" s="395"/>
      <c r="B1" s="395"/>
      <c r="C1" s="395"/>
      <c r="D1" s="395"/>
      <c r="E1" s="395"/>
      <c r="F1" s="395"/>
      <c r="G1" s="395"/>
      <c r="H1" s="395"/>
      <c r="I1" s="396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7"/>
      <c r="Z1" s="398"/>
      <c r="AA1" s="395"/>
      <c r="AB1" s="395"/>
      <c r="AC1" s="395"/>
      <c r="AD1" s="395"/>
      <c r="AE1" s="395"/>
      <c r="AF1" s="395"/>
      <c r="AG1" s="395"/>
      <c r="AH1" s="395"/>
      <c r="QXT1" s="388"/>
      <c r="QXU1" s="388"/>
      <c r="QXV1" s="388"/>
      <c r="QXW1" s="388"/>
      <c r="QXX1" s="388"/>
      <c r="QXY1" s="388"/>
      <c r="QXZ1" s="388"/>
      <c r="QYA1" s="388"/>
      <c r="QYB1" s="388"/>
      <c r="QYC1" s="388"/>
      <c r="QYD1" s="388"/>
      <c r="QYE1" s="388"/>
      <c r="QYF1" s="388"/>
      <c r="QYG1" s="388"/>
      <c r="QYH1" s="388"/>
      <c r="QYI1" s="388"/>
      <c r="QYJ1" s="388"/>
      <c r="QYK1" s="388"/>
      <c r="QYL1" s="388"/>
      <c r="QYM1" s="388"/>
      <c r="QYN1" s="388"/>
      <c r="QYO1" s="388"/>
      <c r="QYP1" s="388"/>
      <c r="QYQ1" s="388"/>
      <c r="QYR1" s="388"/>
      <c r="QYS1" s="388"/>
      <c r="QYT1" s="388"/>
      <c r="QYU1" s="388"/>
      <c r="QYV1" s="388"/>
      <c r="QYW1" s="388"/>
      <c r="QYX1" s="388"/>
      <c r="QYY1" s="388"/>
      <c r="QYZ1" s="388"/>
      <c r="QZA1" s="388"/>
      <c r="QZB1" s="388"/>
      <c r="QZC1" s="388"/>
      <c r="QZD1" s="388"/>
      <c r="QZE1" s="388"/>
      <c r="QZF1" s="388"/>
      <c r="QZG1" s="388"/>
      <c r="QZH1" s="388"/>
      <c r="QZI1" s="388"/>
      <c r="QZJ1" s="388"/>
      <c r="QZK1" s="388"/>
      <c r="QZL1" s="388"/>
      <c r="QZM1" s="388"/>
      <c r="QZN1" s="388"/>
      <c r="QZO1" s="388"/>
      <c r="QZP1" s="388"/>
      <c r="QZQ1" s="388"/>
      <c r="QZR1" s="388"/>
      <c r="QZS1" s="388"/>
      <c r="QZT1" s="388"/>
      <c r="QZU1" s="388"/>
      <c r="QZV1" s="388"/>
      <c r="QZW1" s="388"/>
      <c r="QZX1" s="388"/>
      <c r="QZY1" s="388"/>
      <c r="QZZ1" s="388"/>
      <c r="RAA1" s="388"/>
      <c r="RAB1" s="388"/>
      <c r="RAC1" s="388"/>
      <c r="RAD1" s="388"/>
      <c r="RAE1" s="388"/>
      <c r="RAF1" s="388"/>
      <c r="RAG1" s="388"/>
      <c r="RAH1" s="388"/>
      <c r="RAI1" s="388"/>
      <c r="RAJ1" s="388"/>
      <c r="RAK1" s="388"/>
      <c r="RAL1" s="388"/>
      <c r="RAM1" s="388"/>
      <c r="RAN1" s="388"/>
      <c r="RAO1" s="388"/>
      <c r="RAP1" s="388"/>
      <c r="RAQ1" s="388"/>
      <c r="RAR1" s="388"/>
      <c r="RAS1" s="388"/>
      <c r="RAT1" s="388"/>
      <c r="RAU1" s="388"/>
      <c r="RAV1" s="388"/>
      <c r="RAW1" s="388"/>
      <c r="RAX1" s="388"/>
      <c r="RAY1" s="388"/>
      <c r="RAZ1" s="388"/>
      <c r="RBA1" s="388"/>
      <c r="RBB1" s="388"/>
      <c r="RBC1" s="388"/>
      <c r="RBD1" s="388"/>
      <c r="RBE1" s="388"/>
      <c r="RBF1" s="388"/>
      <c r="RBG1" s="388"/>
      <c r="RBH1" s="388"/>
      <c r="RBI1" s="388"/>
      <c r="RBJ1" s="388"/>
      <c r="RBK1" s="388"/>
      <c r="RBL1" s="388"/>
      <c r="RBM1" s="388"/>
      <c r="RBN1" s="388"/>
      <c r="RBO1" s="388"/>
      <c r="RBP1" s="388"/>
      <c r="RBQ1" s="388"/>
      <c r="RBR1" s="388"/>
      <c r="RBS1" s="388"/>
      <c r="RBT1" s="388"/>
      <c r="RBU1" s="388"/>
      <c r="RBV1" s="388"/>
      <c r="RBW1" s="388"/>
      <c r="RBX1" s="388"/>
      <c r="RBY1" s="388"/>
      <c r="RBZ1" s="388"/>
      <c r="RCA1" s="388"/>
      <c r="RCB1" s="388"/>
      <c r="RCC1" s="388"/>
      <c r="RCD1" s="388"/>
      <c r="RCE1" s="388"/>
      <c r="RCF1" s="388"/>
      <c r="RCG1" s="388"/>
      <c r="RCH1" s="388"/>
      <c r="RCI1" s="388"/>
      <c r="RCJ1" s="388"/>
      <c r="RCK1" s="388"/>
      <c r="RCL1" s="388"/>
      <c r="RCM1" s="388"/>
      <c r="RCN1" s="388"/>
      <c r="RCO1" s="388"/>
      <c r="RCP1" s="388"/>
      <c r="RCQ1" s="388"/>
      <c r="RCR1" s="388"/>
      <c r="RCS1" s="388"/>
      <c r="RCT1" s="388"/>
      <c r="RCU1" s="388"/>
      <c r="RCV1" s="388"/>
      <c r="RCW1" s="388"/>
      <c r="RCX1" s="388"/>
      <c r="RCY1" s="388"/>
      <c r="RCZ1" s="388"/>
      <c r="RDA1" s="388"/>
      <c r="RDB1" s="388"/>
      <c r="RDC1" s="388"/>
      <c r="RDD1" s="388"/>
      <c r="RDE1" s="388"/>
      <c r="RDF1" s="388"/>
      <c r="RDG1" s="388"/>
      <c r="RDH1" s="388"/>
      <c r="RDI1" s="388"/>
      <c r="RDJ1" s="388"/>
      <c r="RDK1" s="388"/>
      <c r="RDL1" s="388"/>
      <c r="RDM1" s="388"/>
      <c r="RDN1" s="388"/>
      <c r="RDO1" s="388"/>
      <c r="RDP1" s="388"/>
      <c r="RDQ1" s="388"/>
      <c r="RDR1" s="388"/>
      <c r="RDS1" s="388"/>
      <c r="RDT1" s="388"/>
      <c r="RDU1" s="388"/>
      <c r="RDV1" s="388"/>
      <c r="RDW1" s="388"/>
      <c r="RDX1" s="388"/>
      <c r="RDY1" s="388"/>
      <c r="RDZ1" s="388"/>
      <c r="REA1" s="388"/>
      <c r="REB1" s="388"/>
      <c r="REC1" s="388"/>
      <c r="RED1" s="388"/>
      <c r="REE1" s="388"/>
      <c r="REF1" s="388"/>
      <c r="REG1" s="388"/>
      <c r="REH1" s="388"/>
      <c r="REI1" s="388"/>
      <c r="REJ1" s="388"/>
      <c r="REK1" s="388"/>
      <c r="REL1" s="388"/>
      <c r="REM1" s="388"/>
      <c r="REN1" s="388"/>
      <c r="REO1" s="388"/>
      <c r="REP1" s="388"/>
      <c r="REQ1" s="388"/>
      <c r="RER1" s="388"/>
      <c r="RES1" s="388"/>
      <c r="RET1" s="388"/>
      <c r="REU1" s="388"/>
      <c r="REV1" s="388"/>
      <c r="REW1" s="388"/>
      <c r="REX1" s="388"/>
      <c r="REY1" s="388"/>
      <c r="REZ1" s="388"/>
      <c r="RFA1" s="388"/>
      <c r="RFB1" s="388"/>
      <c r="RFC1" s="388"/>
      <c r="RFD1" s="388"/>
      <c r="RFE1" s="388"/>
      <c r="RFF1" s="388"/>
      <c r="RFG1" s="388"/>
      <c r="RFH1" s="388"/>
      <c r="RFI1" s="388"/>
      <c r="RFJ1" s="388"/>
      <c r="RFK1" s="388"/>
      <c r="RFL1" s="388"/>
      <c r="RFM1" s="388"/>
      <c r="RFN1" s="388"/>
      <c r="RFO1" s="388"/>
      <c r="RFP1" s="388"/>
      <c r="RFQ1" s="388"/>
      <c r="RFR1" s="388"/>
      <c r="RFS1" s="388"/>
      <c r="RFT1" s="388"/>
      <c r="RFU1" s="388"/>
      <c r="RFV1" s="388"/>
      <c r="RFW1" s="388"/>
      <c r="RFX1" s="388"/>
      <c r="RFY1" s="388"/>
      <c r="RFZ1" s="388"/>
      <c r="RGA1" s="388"/>
      <c r="RGB1" s="388"/>
      <c r="RGC1" s="388"/>
      <c r="RGD1" s="388"/>
      <c r="RGE1" s="388"/>
      <c r="RGF1" s="388"/>
      <c r="RGG1" s="388"/>
      <c r="RGH1" s="388"/>
      <c r="RGI1" s="388"/>
      <c r="RGJ1" s="388"/>
      <c r="RGK1" s="388"/>
      <c r="RGL1" s="388"/>
      <c r="RGM1" s="388"/>
      <c r="RGN1" s="388"/>
      <c r="RGO1" s="388"/>
      <c r="RGP1" s="388"/>
      <c r="RGQ1" s="388"/>
      <c r="RGR1" s="388"/>
      <c r="RGS1" s="388"/>
      <c r="RGT1" s="388"/>
      <c r="RGU1" s="388"/>
      <c r="RGV1" s="388"/>
      <c r="RGW1" s="388"/>
      <c r="RGX1" s="388"/>
      <c r="RGY1" s="388"/>
      <c r="RGZ1" s="388"/>
      <c r="RHA1" s="388"/>
      <c r="RHB1" s="388"/>
      <c r="RHC1" s="388"/>
      <c r="RHD1" s="388"/>
      <c r="RHE1" s="388"/>
      <c r="RHF1" s="388"/>
      <c r="RHG1" s="388"/>
      <c r="RHH1" s="388"/>
      <c r="RHI1" s="388"/>
      <c r="RHJ1" s="388"/>
      <c r="RHK1" s="388"/>
      <c r="RHL1" s="388"/>
      <c r="RHM1" s="388"/>
      <c r="RHN1" s="388"/>
      <c r="RHO1" s="388"/>
      <c r="RHP1" s="388"/>
      <c r="RHQ1" s="388"/>
      <c r="RHR1" s="388"/>
      <c r="RHS1" s="388"/>
      <c r="RHT1" s="388"/>
      <c r="RHU1" s="388"/>
      <c r="RHV1" s="388"/>
      <c r="RHW1" s="388"/>
      <c r="RHX1" s="388"/>
      <c r="RHY1" s="388"/>
      <c r="RHZ1" s="388"/>
      <c r="RIA1" s="388"/>
      <c r="RIB1" s="388"/>
      <c r="RIC1" s="388"/>
      <c r="RID1" s="388"/>
      <c r="RIE1" s="388"/>
      <c r="RIF1" s="388"/>
      <c r="RIG1" s="388"/>
      <c r="RIH1" s="388"/>
      <c r="RII1" s="388"/>
      <c r="RIJ1" s="388"/>
      <c r="RIK1" s="388"/>
      <c r="RIL1" s="388"/>
      <c r="RIM1" s="388"/>
      <c r="RIN1" s="388"/>
      <c r="RIO1" s="388"/>
      <c r="RIP1" s="388"/>
      <c r="RIQ1" s="388"/>
      <c r="RIR1" s="388"/>
      <c r="RIS1" s="388"/>
      <c r="RIT1" s="388"/>
      <c r="RIU1" s="388"/>
      <c r="RIV1" s="388"/>
      <c r="RIW1" s="388"/>
      <c r="RIX1" s="388"/>
      <c r="RIY1" s="388"/>
      <c r="RIZ1" s="388"/>
      <c r="RJA1" s="388"/>
      <c r="RJB1" s="388"/>
      <c r="RJC1" s="388"/>
      <c r="RJD1" s="388"/>
      <c r="RJE1" s="388"/>
      <c r="RJF1" s="388"/>
      <c r="RJG1" s="388"/>
      <c r="RJH1" s="388"/>
      <c r="RJI1" s="388"/>
      <c r="RJJ1" s="388"/>
      <c r="RJK1" s="388"/>
      <c r="RJL1" s="388"/>
      <c r="RJM1" s="388"/>
      <c r="RJN1" s="388"/>
      <c r="RJO1" s="388"/>
      <c r="RJP1" s="388"/>
      <c r="RJQ1" s="388"/>
      <c r="RJR1" s="388"/>
      <c r="RJS1" s="388"/>
      <c r="RJT1" s="388"/>
      <c r="RJU1" s="388"/>
      <c r="RJV1" s="388"/>
      <c r="RJW1" s="388"/>
      <c r="RJX1" s="388"/>
      <c r="RJY1" s="388"/>
      <c r="RJZ1" s="388"/>
      <c r="RKA1" s="388"/>
      <c r="RKB1" s="388"/>
      <c r="RKC1" s="388"/>
      <c r="RKD1" s="388"/>
      <c r="RKE1" s="388"/>
      <c r="RKF1" s="388"/>
      <c r="RKG1" s="388"/>
      <c r="RKH1" s="388"/>
      <c r="RKI1" s="388"/>
      <c r="RKJ1" s="388"/>
      <c r="RKK1" s="388"/>
      <c r="RKL1" s="388"/>
      <c r="RKM1" s="388"/>
      <c r="RKN1" s="388"/>
      <c r="RKO1" s="388"/>
      <c r="RKP1" s="388"/>
      <c r="RKQ1" s="388"/>
      <c r="RKR1" s="388"/>
      <c r="RKS1" s="388"/>
      <c r="RKT1" s="388"/>
      <c r="RKU1" s="388"/>
      <c r="RKV1" s="388"/>
      <c r="RKW1" s="388"/>
      <c r="RKX1" s="388"/>
      <c r="RKY1" s="388"/>
      <c r="RKZ1" s="388"/>
      <c r="RLA1" s="388"/>
      <c r="RLB1" s="388"/>
      <c r="RLC1" s="388"/>
      <c r="RLD1" s="388"/>
      <c r="RLE1" s="388"/>
      <c r="RLF1" s="388"/>
      <c r="RLG1" s="388"/>
      <c r="RLH1" s="388"/>
      <c r="RLI1" s="388"/>
      <c r="RLJ1" s="388"/>
      <c r="RLK1" s="388"/>
      <c r="RLL1" s="388"/>
      <c r="RLM1" s="388"/>
      <c r="RLN1" s="388"/>
      <c r="RLO1" s="388"/>
      <c r="RLP1" s="388"/>
      <c r="RLQ1" s="388"/>
      <c r="RLR1" s="388"/>
      <c r="RLS1" s="388"/>
      <c r="RLT1" s="388"/>
      <c r="RLU1" s="388"/>
      <c r="RLV1" s="388"/>
      <c r="RLW1" s="388"/>
      <c r="RLX1" s="388"/>
      <c r="RLY1" s="388"/>
      <c r="RLZ1" s="388"/>
      <c r="RMA1" s="388"/>
      <c r="RMB1" s="388"/>
      <c r="RMC1" s="388"/>
      <c r="RMD1" s="388"/>
      <c r="RME1" s="388"/>
      <c r="RMF1" s="388"/>
      <c r="RMG1" s="388"/>
      <c r="RMH1" s="388"/>
      <c r="RMI1" s="388"/>
      <c r="RMJ1" s="388"/>
      <c r="RMK1" s="388"/>
      <c r="RML1" s="388"/>
      <c r="RMM1" s="388"/>
      <c r="RMN1" s="388"/>
      <c r="RMO1" s="388"/>
      <c r="RMP1" s="388"/>
      <c r="RMQ1" s="388"/>
      <c r="RMR1" s="388"/>
      <c r="RMS1" s="388"/>
      <c r="RMT1" s="388"/>
      <c r="RMU1" s="388"/>
      <c r="RMV1" s="388"/>
      <c r="RMW1" s="388"/>
      <c r="RMX1" s="388"/>
      <c r="RMY1" s="388"/>
      <c r="RMZ1" s="388"/>
      <c r="RNA1" s="388"/>
      <c r="RNB1" s="388"/>
      <c r="RNC1" s="388"/>
      <c r="RND1" s="388"/>
      <c r="RNE1" s="388"/>
      <c r="RNF1" s="388"/>
      <c r="RNG1" s="388"/>
      <c r="RNH1" s="388"/>
      <c r="RNI1" s="388"/>
      <c r="RNJ1" s="388"/>
      <c r="RNK1" s="388"/>
      <c r="RNL1" s="388"/>
      <c r="RNM1" s="388"/>
      <c r="RNN1" s="388"/>
      <c r="RNO1" s="388"/>
      <c r="RNP1" s="388"/>
      <c r="RNQ1" s="388"/>
      <c r="RNR1" s="388"/>
      <c r="RNS1" s="388"/>
      <c r="RNT1" s="388"/>
      <c r="RNU1" s="388"/>
      <c r="RNV1" s="388"/>
      <c r="RNW1" s="388"/>
      <c r="RNX1" s="388"/>
      <c r="RNY1" s="388"/>
      <c r="RNZ1" s="388"/>
      <c r="ROA1" s="388"/>
      <c r="ROB1" s="388"/>
      <c r="ROC1" s="388"/>
      <c r="ROD1" s="388"/>
      <c r="ROE1" s="388"/>
      <c r="ROF1" s="388"/>
      <c r="ROG1" s="388"/>
      <c r="ROH1" s="388"/>
      <c r="ROI1" s="388"/>
      <c r="ROJ1" s="388"/>
      <c r="ROK1" s="388"/>
      <c r="ROL1" s="388"/>
      <c r="ROM1" s="388"/>
      <c r="RON1" s="388"/>
      <c r="ROO1" s="388"/>
      <c r="ROP1" s="388"/>
      <c r="ROQ1" s="388"/>
      <c r="ROR1" s="388"/>
      <c r="ROS1" s="388"/>
      <c r="ROT1" s="388"/>
      <c r="ROU1" s="388"/>
      <c r="ROV1" s="388"/>
      <c r="ROW1" s="388"/>
      <c r="ROX1" s="388"/>
      <c r="ROY1" s="388"/>
      <c r="ROZ1" s="388"/>
      <c r="RPA1" s="388"/>
      <c r="RPB1" s="388"/>
      <c r="RPC1" s="388"/>
      <c r="RPD1" s="388"/>
      <c r="RPE1" s="388"/>
      <c r="RPF1" s="388"/>
      <c r="RPG1" s="388"/>
      <c r="RPH1" s="388"/>
      <c r="RPI1" s="388"/>
      <c r="RPJ1" s="388"/>
      <c r="RPK1" s="388"/>
      <c r="RPL1" s="388"/>
      <c r="RPM1" s="388"/>
      <c r="RPN1" s="388"/>
      <c r="RPO1" s="388"/>
      <c r="RPP1" s="388"/>
      <c r="RPQ1" s="388"/>
      <c r="RPR1" s="388"/>
      <c r="RPS1" s="388"/>
      <c r="RPT1" s="388"/>
      <c r="RPU1" s="388"/>
      <c r="RPV1" s="388"/>
      <c r="RPW1" s="388"/>
      <c r="RPX1" s="388"/>
      <c r="RPY1" s="388"/>
      <c r="RPZ1" s="388"/>
      <c r="RQA1" s="388"/>
      <c r="RQB1" s="388"/>
      <c r="RQC1" s="388"/>
      <c r="RQD1" s="388"/>
      <c r="RQE1" s="388"/>
      <c r="RQF1" s="388"/>
      <c r="RQG1" s="388"/>
      <c r="RQH1" s="388"/>
      <c r="RQI1" s="388"/>
      <c r="RQJ1" s="388"/>
      <c r="RQK1" s="388"/>
      <c r="RQL1" s="388"/>
      <c r="RQM1" s="388"/>
      <c r="RQN1" s="388"/>
      <c r="RQO1" s="388"/>
      <c r="RQP1" s="388"/>
      <c r="RQQ1" s="388"/>
      <c r="RQR1" s="388"/>
      <c r="RQS1" s="388"/>
      <c r="RQT1" s="388"/>
      <c r="RQU1" s="388"/>
      <c r="RQV1" s="388"/>
      <c r="RQW1" s="388"/>
      <c r="RQX1" s="388"/>
      <c r="RQY1" s="388"/>
      <c r="RQZ1" s="388"/>
      <c r="RRA1" s="388"/>
      <c r="RRB1" s="388"/>
      <c r="RRC1" s="388"/>
      <c r="RRD1" s="388"/>
      <c r="RRE1" s="388"/>
      <c r="RRF1" s="388"/>
      <c r="RRG1" s="388"/>
      <c r="RRH1" s="388"/>
      <c r="RRI1" s="388"/>
      <c r="RRJ1" s="388"/>
      <c r="RRK1" s="388"/>
      <c r="RRL1" s="388"/>
      <c r="RRM1" s="388"/>
      <c r="RRN1" s="388"/>
      <c r="RRO1" s="388"/>
      <c r="RRP1" s="388"/>
      <c r="RRQ1" s="388"/>
      <c r="RRR1" s="388"/>
      <c r="RRS1" s="388"/>
      <c r="RRT1" s="388"/>
      <c r="RRU1" s="388"/>
      <c r="RRV1" s="388"/>
      <c r="RRW1" s="388"/>
      <c r="RRX1" s="388"/>
      <c r="RRY1" s="388"/>
      <c r="RRZ1" s="388"/>
      <c r="RSA1" s="388"/>
      <c r="RSB1" s="388"/>
      <c r="RSC1" s="388"/>
      <c r="RSD1" s="388"/>
      <c r="RSE1" s="388"/>
      <c r="RSF1" s="388"/>
      <c r="RSG1" s="388"/>
      <c r="RSH1" s="388"/>
      <c r="RSI1" s="388"/>
      <c r="RSJ1" s="388"/>
      <c r="RSK1" s="388"/>
      <c r="RSL1" s="388"/>
      <c r="RSM1" s="388"/>
      <c r="RSN1" s="388"/>
      <c r="RSO1" s="388"/>
      <c r="RSP1" s="388"/>
      <c r="RSQ1" s="388"/>
      <c r="RSR1" s="388"/>
      <c r="RSS1" s="388"/>
      <c r="RST1" s="388"/>
      <c r="RSU1" s="388"/>
      <c r="RSV1" s="388"/>
      <c r="RSW1" s="388"/>
      <c r="RSX1" s="388"/>
      <c r="RSY1" s="388"/>
      <c r="RSZ1" s="388"/>
      <c r="RTA1" s="388"/>
      <c r="RTB1" s="388"/>
      <c r="RTC1" s="388"/>
      <c r="RTD1" s="388"/>
      <c r="RTE1" s="388"/>
      <c r="RTF1" s="388"/>
      <c r="RTG1" s="388"/>
      <c r="RTH1" s="388"/>
      <c r="RTI1" s="388"/>
      <c r="RTJ1" s="388"/>
      <c r="RTK1" s="388"/>
      <c r="RTL1" s="388"/>
      <c r="RTM1" s="388"/>
      <c r="RTN1" s="388"/>
      <c r="RTO1" s="388"/>
      <c r="RTP1" s="388"/>
      <c r="RTQ1" s="388"/>
      <c r="RTR1" s="388"/>
      <c r="RTS1" s="388"/>
      <c r="RTT1" s="388"/>
      <c r="RTU1" s="388"/>
      <c r="RTV1" s="388"/>
      <c r="RTW1" s="388"/>
      <c r="RTX1" s="388"/>
      <c r="RTY1" s="388"/>
      <c r="RTZ1" s="388"/>
      <c r="RUA1" s="388"/>
      <c r="RUB1" s="388"/>
      <c r="RUC1" s="388"/>
      <c r="RUD1" s="388"/>
      <c r="RUE1" s="388"/>
      <c r="RUF1" s="388"/>
      <c r="RUG1" s="388"/>
      <c r="RUH1" s="388"/>
      <c r="RUI1" s="388"/>
      <c r="RUJ1" s="388"/>
      <c r="RUK1" s="388"/>
      <c r="RUL1" s="388"/>
      <c r="RUM1" s="388"/>
      <c r="RUN1" s="388"/>
      <c r="RUO1" s="388"/>
      <c r="RUP1" s="388"/>
      <c r="RUQ1" s="388"/>
      <c r="RUR1" s="388"/>
      <c r="RUS1" s="388"/>
      <c r="RUT1" s="388"/>
      <c r="RUU1" s="388"/>
      <c r="RUV1" s="388"/>
      <c r="RUW1" s="388"/>
      <c r="RUX1" s="388"/>
      <c r="RUY1" s="388"/>
      <c r="RUZ1" s="388"/>
      <c r="RVA1" s="388"/>
      <c r="RVB1" s="388"/>
      <c r="RVC1" s="388"/>
      <c r="RVD1" s="388"/>
      <c r="RVE1" s="388"/>
      <c r="RVF1" s="388"/>
      <c r="RVG1" s="388"/>
      <c r="RVH1" s="388"/>
      <c r="RVI1" s="388"/>
      <c r="RVJ1" s="388"/>
      <c r="RVK1" s="388"/>
      <c r="RVL1" s="388"/>
      <c r="RVM1" s="388"/>
      <c r="RVN1" s="388"/>
      <c r="RVO1" s="388"/>
      <c r="RVP1" s="388"/>
      <c r="RVQ1" s="388"/>
      <c r="RVR1" s="388"/>
      <c r="RVS1" s="388"/>
      <c r="RVT1" s="388"/>
      <c r="RVU1" s="388"/>
      <c r="RVV1" s="388"/>
      <c r="RVW1" s="388"/>
      <c r="RVX1" s="388"/>
      <c r="RVY1" s="388"/>
      <c r="RVZ1" s="388"/>
      <c r="RWA1" s="388"/>
      <c r="RWB1" s="388"/>
      <c r="RWC1" s="388"/>
      <c r="RWD1" s="388"/>
      <c r="RWE1" s="388"/>
      <c r="RWF1" s="388"/>
      <c r="RWG1" s="388"/>
      <c r="RWH1" s="388"/>
      <c r="RWI1" s="388"/>
      <c r="RWJ1" s="388"/>
      <c r="RWK1" s="388"/>
      <c r="RWL1" s="388"/>
      <c r="RWM1" s="388"/>
      <c r="RWN1" s="388"/>
      <c r="RWO1" s="388"/>
      <c r="RWP1" s="388"/>
      <c r="RWQ1" s="388"/>
      <c r="RWR1" s="388"/>
      <c r="RWS1" s="388"/>
      <c r="RWT1" s="388"/>
      <c r="RWU1" s="388"/>
      <c r="RWV1" s="388"/>
      <c r="RWW1" s="388"/>
      <c r="RWX1" s="388"/>
      <c r="RWY1" s="388"/>
      <c r="RWZ1" s="388"/>
      <c r="RXA1" s="388"/>
      <c r="RXB1" s="388"/>
      <c r="RXC1" s="388"/>
      <c r="RXD1" s="388"/>
      <c r="RXE1" s="388"/>
      <c r="RXF1" s="388"/>
      <c r="RXG1" s="388"/>
      <c r="RXH1" s="388"/>
      <c r="RXI1" s="388"/>
      <c r="RXJ1" s="388"/>
      <c r="RXK1" s="388"/>
      <c r="RXL1" s="388"/>
      <c r="RXM1" s="388"/>
      <c r="RXN1" s="388"/>
      <c r="RXO1" s="388"/>
      <c r="RXP1" s="388"/>
      <c r="RXQ1" s="388"/>
      <c r="RXR1" s="388"/>
      <c r="RXS1" s="388"/>
      <c r="RXT1" s="388"/>
      <c r="RXU1" s="388"/>
      <c r="RXV1" s="388"/>
      <c r="RXW1" s="388"/>
      <c r="RXX1" s="388"/>
      <c r="RXY1" s="388"/>
      <c r="RXZ1" s="388"/>
      <c r="RYA1" s="388"/>
      <c r="RYB1" s="388"/>
      <c r="RYC1" s="388"/>
      <c r="RYD1" s="388"/>
      <c r="RYE1" s="388"/>
      <c r="RYF1" s="388"/>
      <c r="RYG1" s="388"/>
      <c r="RYH1" s="388"/>
      <c r="RYI1" s="388"/>
      <c r="RYJ1" s="388"/>
      <c r="RYK1" s="388"/>
      <c r="RYL1" s="388"/>
      <c r="RYM1" s="388"/>
      <c r="RYN1" s="388"/>
      <c r="RYO1" s="388"/>
      <c r="RYP1" s="388"/>
      <c r="RYQ1" s="388"/>
      <c r="RYR1" s="388"/>
      <c r="RYS1" s="388"/>
      <c r="RYT1" s="388"/>
      <c r="RYU1" s="388"/>
      <c r="RYV1" s="388"/>
      <c r="RYW1" s="388"/>
      <c r="RYX1" s="388"/>
      <c r="RYY1" s="388"/>
      <c r="RYZ1" s="388"/>
      <c r="RZA1" s="388"/>
      <c r="RZB1" s="388"/>
      <c r="RZC1" s="388"/>
      <c r="RZD1" s="388"/>
      <c r="RZE1" s="388"/>
      <c r="RZF1" s="388"/>
      <c r="RZG1" s="388"/>
      <c r="RZH1" s="388"/>
      <c r="RZI1" s="388"/>
      <c r="RZJ1" s="388"/>
      <c r="RZK1" s="388"/>
      <c r="RZL1" s="388"/>
      <c r="RZM1" s="388"/>
      <c r="RZN1" s="388"/>
      <c r="RZO1" s="388"/>
      <c r="RZP1" s="388"/>
      <c r="RZQ1" s="388"/>
      <c r="RZR1" s="388"/>
      <c r="RZS1" s="388"/>
      <c r="RZT1" s="388"/>
      <c r="RZU1" s="388"/>
      <c r="RZV1" s="388"/>
      <c r="RZW1" s="388"/>
      <c r="RZX1" s="388"/>
      <c r="RZY1" s="388"/>
      <c r="RZZ1" s="388"/>
      <c r="SAA1" s="388"/>
      <c r="SAB1" s="388"/>
      <c r="SAC1" s="388"/>
      <c r="SAD1" s="388"/>
      <c r="SAE1" s="388"/>
      <c r="SAF1" s="388"/>
      <c r="SAG1" s="388"/>
      <c r="SAH1" s="388"/>
      <c r="SAI1" s="388"/>
      <c r="SAJ1" s="388"/>
      <c r="SAK1" s="388"/>
      <c r="SAL1" s="388"/>
      <c r="SAM1" s="388"/>
      <c r="SAN1" s="388"/>
      <c r="SAO1" s="388"/>
      <c r="SAP1" s="388"/>
      <c r="SAQ1" s="388"/>
      <c r="SAR1" s="388"/>
      <c r="SAS1" s="388"/>
      <c r="SAT1" s="388"/>
      <c r="SAU1" s="388"/>
      <c r="SAV1" s="388"/>
      <c r="SAW1" s="388"/>
      <c r="SAX1" s="388"/>
      <c r="SAY1" s="388"/>
      <c r="SAZ1" s="388"/>
      <c r="SBA1" s="388"/>
      <c r="SBB1" s="388"/>
      <c r="SBC1" s="388"/>
      <c r="SBD1" s="388"/>
      <c r="SBE1" s="388"/>
      <c r="SBF1" s="388"/>
      <c r="SBG1" s="388"/>
      <c r="SBH1" s="388"/>
      <c r="SBI1" s="388"/>
      <c r="SBJ1" s="388"/>
      <c r="SBK1" s="388"/>
      <c r="SBL1" s="388"/>
      <c r="SBM1" s="388"/>
      <c r="SBN1" s="388"/>
      <c r="SBO1" s="388"/>
      <c r="SBP1" s="388"/>
      <c r="SBQ1" s="388"/>
      <c r="SBR1" s="388"/>
      <c r="SBS1" s="388"/>
      <c r="SBT1" s="388"/>
      <c r="SBU1" s="388"/>
      <c r="SBV1" s="388"/>
      <c r="SBW1" s="388"/>
      <c r="SBX1" s="388"/>
      <c r="SBY1" s="388"/>
      <c r="SBZ1" s="388"/>
      <c r="SCA1" s="388"/>
      <c r="SCB1" s="388"/>
      <c r="SCC1" s="388"/>
      <c r="SCD1" s="388"/>
      <c r="SCE1" s="388"/>
      <c r="SCF1" s="388"/>
      <c r="SCG1" s="388"/>
      <c r="SCH1" s="388"/>
      <c r="SCI1" s="388"/>
      <c r="SCJ1" s="388"/>
      <c r="SCK1" s="388"/>
      <c r="SCL1" s="388"/>
      <c r="SCM1" s="388"/>
      <c r="SCN1" s="388"/>
      <c r="SCO1" s="388"/>
      <c r="SCP1" s="388"/>
      <c r="SCQ1" s="388"/>
      <c r="SCR1" s="388"/>
      <c r="SCS1" s="388"/>
      <c r="SCT1" s="388"/>
      <c r="SCU1" s="388"/>
      <c r="SCV1" s="388"/>
      <c r="SCW1" s="388"/>
      <c r="SCX1" s="388"/>
      <c r="SCY1" s="388"/>
      <c r="SCZ1" s="388"/>
      <c r="SDA1" s="388"/>
      <c r="SDB1" s="388"/>
      <c r="SDC1" s="388"/>
      <c r="SDD1" s="388"/>
      <c r="SDE1" s="388"/>
      <c r="SDF1" s="388"/>
      <c r="SDG1" s="388"/>
      <c r="SDH1" s="388"/>
      <c r="SDI1" s="388"/>
      <c r="SDJ1" s="388"/>
      <c r="SDK1" s="388"/>
      <c r="SDL1" s="388"/>
      <c r="SDM1" s="388"/>
      <c r="SDN1" s="388"/>
      <c r="SDO1" s="388"/>
      <c r="SDP1" s="388"/>
      <c r="SDQ1" s="388"/>
      <c r="SDR1" s="388"/>
      <c r="SDS1" s="388"/>
      <c r="SDT1" s="388"/>
      <c r="SDU1" s="388"/>
      <c r="SDV1" s="388"/>
      <c r="SDW1" s="388"/>
      <c r="SDX1" s="388"/>
      <c r="SDY1" s="388"/>
      <c r="SDZ1" s="388"/>
      <c r="SEA1" s="388"/>
      <c r="SEB1" s="388"/>
      <c r="SEC1" s="388"/>
      <c r="SED1" s="388"/>
      <c r="SEE1" s="388"/>
      <c r="SEF1" s="388"/>
      <c r="SEG1" s="388"/>
      <c r="SEH1" s="388"/>
      <c r="SEI1" s="388"/>
      <c r="SEJ1" s="388"/>
      <c r="SEK1" s="388"/>
      <c r="SEL1" s="388"/>
      <c r="SEM1" s="388"/>
      <c r="SEN1" s="388"/>
      <c r="SEO1" s="388"/>
      <c r="SEP1" s="388"/>
      <c r="SEQ1" s="388"/>
      <c r="SER1" s="388"/>
      <c r="SES1" s="388"/>
      <c r="SET1" s="388"/>
      <c r="SEU1" s="388"/>
      <c r="SEV1" s="388"/>
      <c r="SEW1" s="388"/>
      <c r="SEX1" s="388"/>
      <c r="SEY1" s="388"/>
      <c r="SEZ1" s="388"/>
      <c r="SFA1" s="388"/>
      <c r="SFB1" s="388"/>
      <c r="SFC1" s="388"/>
      <c r="SFD1" s="388"/>
      <c r="SFE1" s="388"/>
      <c r="SFF1" s="388"/>
      <c r="SFG1" s="388"/>
      <c r="SFH1" s="388"/>
      <c r="SFI1" s="388"/>
      <c r="SFJ1" s="388"/>
      <c r="SFK1" s="388"/>
      <c r="SFL1" s="388"/>
      <c r="SFM1" s="388"/>
      <c r="SFN1" s="388"/>
      <c r="SFO1" s="388"/>
      <c r="SFP1" s="388"/>
      <c r="SFQ1" s="388"/>
      <c r="SFR1" s="388"/>
      <c r="SFS1" s="388"/>
      <c r="SFT1" s="388"/>
      <c r="SFU1" s="388"/>
      <c r="SFV1" s="388"/>
      <c r="SFW1" s="388"/>
      <c r="SFX1" s="388"/>
      <c r="SFY1" s="388"/>
      <c r="SFZ1" s="388"/>
      <c r="SGA1" s="388"/>
      <c r="SGB1" s="388"/>
      <c r="SGC1" s="388"/>
      <c r="SGD1" s="388"/>
      <c r="SGE1" s="388"/>
      <c r="SGF1" s="388"/>
      <c r="SGG1" s="388"/>
      <c r="SGH1" s="388"/>
      <c r="SGI1" s="388"/>
      <c r="SGJ1" s="388"/>
      <c r="SGK1" s="388"/>
      <c r="SGL1" s="388"/>
      <c r="SGM1" s="388"/>
      <c r="SGN1" s="388"/>
      <c r="SGO1" s="388"/>
      <c r="SGP1" s="388"/>
      <c r="SGQ1" s="388"/>
      <c r="SGR1" s="388"/>
      <c r="SGS1" s="388"/>
      <c r="SGT1" s="388"/>
      <c r="SGU1" s="388"/>
      <c r="SGV1" s="388"/>
      <c r="SGW1" s="388"/>
      <c r="SGX1" s="388"/>
      <c r="SGY1" s="388"/>
      <c r="SGZ1" s="388"/>
      <c r="SHA1" s="388"/>
      <c r="SHB1" s="388"/>
      <c r="SHC1" s="388"/>
      <c r="SHD1" s="388"/>
      <c r="SHE1" s="388"/>
      <c r="SHF1" s="388"/>
      <c r="SHG1" s="388"/>
      <c r="SHH1" s="388"/>
      <c r="SHI1" s="388"/>
      <c r="SHJ1" s="388"/>
      <c r="SHK1" s="388"/>
      <c r="SHL1" s="388"/>
      <c r="SHM1" s="388"/>
      <c r="SHN1" s="388"/>
      <c r="SHO1" s="388"/>
      <c r="SHP1" s="388"/>
      <c r="SHQ1" s="388"/>
      <c r="SHR1" s="388"/>
      <c r="SHS1" s="388"/>
      <c r="SHT1" s="388"/>
      <c r="SHU1" s="388"/>
      <c r="SHV1" s="388"/>
      <c r="SHW1" s="388"/>
      <c r="SHX1" s="388"/>
      <c r="SHY1" s="388"/>
      <c r="SHZ1" s="388"/>
      <c r="SIA1" s="388"/>
      <c r="SIB1" s="388"/>
      <c r="SIC1" s="388"/>
      <c r="SID1" s="388"/>
      <c r="SIE1" s="388"/>
      <c r="SIF1" s="388"/>
      <c r="SIG1" s="388"/>
      <c r="SIH1" s="388"/>
      <c r="SII1" s="388"/>
      <c r="SIJ1" s="388"/>
      <c r="SIK1" s="388"/>
      <c r="SIL1" s="388"/>
      <c r="SIM1" s="388"/>
      <c r="SIN1" s="388"/>
      <c r="SIO1" s="388"/>
      <c r="SIP1" s="388"/>
      <c r="SIQ1" s="388"/>
      <c r="SIR1" s="388"/>
      <c r="SIS1" s="388"/>
      <c r="SIT1" s="388"/>
      <c r="SIU1" s="388"/>
      <c r="SIV1" s="388"/>
      <c r="SIW1" s="388"/>
      <c r="SIX1" s="388"/>
      <c r="SIY1" s="388"/>
      <c r="SIZ1" s="388"/>
      <c r="SJA1" s="388"/>
      <c r="SJB1" s="388"/>
      <c r="SJC1" s="388"/>
      <c r="SJD1" s="388"/>
      <c r="SJE1" s="388"/>
      <c r="SJF1" s="388"/>
      <c r="SJG1" s="388"/>
      <c r="SJH1" s="388"/>
      <c r="SJI1" s="388"/>
      <c r="SJJ1" s="388"/>
      <c r="SJK1" s="388"/>
      <c r="SJL1" s="388"/>
      <c r="SJM1" s="388"/>
      <c r="SJN1" s="388"/>
      <c r="SJO1" s="388"/>
      <c r="SJP1" s="388"/>
      <c r="SJQ1" s="388"/>
      <c r="SJR1" s="388"/>
      <c r="SJS1" s="388"/>
      <c r="SJT1" s="388"/>
      <c r="SJU1" s="388"/>
      <c r="SJV1" s="388"/>
      <c r="SJW1" s="388"/>
      <c r="SJX1" s="388"/>
      <c r="SJY1" s="388"/>
      <c r="SJZ1" s="388"/>
      <c r="SKA1" s="388"/>
      <c r="SKB1" s="388"/>
      <c r="SKC1" s="388"/>
      <c r="SKD1" s="388"/>
      <c r="SKE1" s="388"/>
      <c r="SKF1" s="388"/>
      <c r="SKG1" s="388"/>
      <c r="SKH1" s="388"/>
      <c r="SKI1" s="388"/>
      <c r="SKJ1" s="388"/>
      <c r="SKK1" s="388"/>
      <c r="SKL1" s="388"/>
      <c r="SKM1" s="388"/>
      <c r="SKN1" s="388"/>
      <c r="SKO1" s="388"/>
      <c r="SKP1" s="388"/>
      <c r="SKQ1" s="388"/>
      <c r="SKR1" s="388"/>
      <c r="SKS1" s="388"/>
      <c r="SKT1" s="388"/>
      <c r="SKU1" s="388"/>
      <c r="SKV1" s="388"/>
      <c r="SKW1" s="388"/>
      <c r="SKX1" s="388"/>
      <c r="SKY1" s="388"/>
      <c r="SKZ1" s="388"/>
      <c r="SLA1" s="388"/>
      <c r="SLB1" s="388"/>
      <c r="SLC1" s="388"/>
      <c r="SLD1" s="388"/>
      <c r="SLE1" s="388"/>
      <c r="SLF1" s="388"/>
      <c r="SLG1" s="388"/>
      <c r="SLH1" s="388"/>
      <c r="SLI1" s="388"/>
      <c r="SLJ1" s="388"/>
      <c r="SLK1" s="388"/>
      <c r="SLL1" s="388"/>
      <c r="SLM1" s="388"/>
      <c r="SLN1" s="388"/>
      <c r="SLO1" s="388"/>
      <c r="SLP1" s="388"/>
      <c r="SLQ1" s="388"/>
      <c r="SLR1" s="388"/>
      <c r="SLS1" s="388"/>
      <c r="SLT1" s="388"/>
      <c r="SLU1" s="388"/>
      <c r="SLV1" s="388"/>
      <c r="SLW1" s="388"/>
      <c r="SLX1" s="388"/>
      <c r="SLY1" s="388"/>
      <c r="SLZ1" s="388"/>
      <c r="SMA1" s="388"/>
      <c r="SMB1" s="388"/>
      <c r="SMC1" s="388"/>
      <c r="SMD1" s="388"/>
      <c r="SME1" s="388"/>
      <c r="SMF1" s="388"/>
      <c r="SMG1" s="388"/>
      <c r="SMH1" s="388"/>
      <c r="SMI1" s="388"/>
      <c r="SMJ1" s="388"/>
      <c r="SMK1" s="388"/>
      <c r="SML1" s="388"/>
      <c r="SMM1" s="388"/>
      <c r="SMN1" s="388"/>
      <c r="SMO1" s="388"/>
      <c r="SMP1" s="388"/>
      <c r="SMQ1" s="388"/>
      <c r="SMR1" s="388"/>
      <c r="SMS1" s="388"/>
      <c r="SMT1" s="388"/>
      <c r="SMU1" s="388"/>
      <c r="SMV1" s="388"/>
      <c r="SMW1" s="388"/>
      <c r="SMX1" s="388"/>
      <c r="SMY1" s="388"/>
      <c r="SMZ1" s="388"/>
      <c r="SNA1" s="388"/>
      <c r="SNB1" s="388"/>
      <c r="SNC1" s="388"/>
      <c r="SND1" s="388"/>
      <c r="SNE1" s="388"/>
      <c r="SNF1" s="388"/>
      <c r="SNG1" s="388"/>
      <c r="SNH1" s="388"/>
      <c r="SNI1" s="388"/>
      <c r="SNJ1" s="388"/>
      <c r="SNK1" s="388"/>
      <c r="SNL1" s="388"/>
      <c r="SNM1" s="388"/>
      <c r="SNN1" s="388"/>
      <c r="SNO1" s="388"/>
      <c r="SNP1" s="388"/>
      <c r="SNQ1" s="388"/>
      <c r="SNR1" s="388"/>
      <c r="SNS1" s="388"/>
      <c r="SNT1" s="388"/>
      <c r="SNU1" s="388"/>
      <c r="SNV1" s="388"/>
      <c r="SNW1" s="388"/>
      <c r="SNX1" s="388"/>
      <c r="SNY1" s="388"/>
      <c r="SNZ1" s="388"/>
      <c r="SOA1" s="388"/>
      <c r="SOB1" s="388"/>
      <c r="SOC1" s="388"/>
      <c r="SOD1" s="388"/>
      <c r="SOE1" s="388"/>
      <c r="SOF1" s="388"/>
      <c r="SOG1" s="388"/>
      <c r="SOH1" s="388"/>
      <c r="SOI1" s="388"/>
      <c r="SOJ1" s="388"/>
      <c r="SOK1" s="388"/>
      <c r="SOL1" s="388"/>
      <c r="SOM1" s="388"/>
      <c r="SON1" s="388"/>
      <c r="SOO1" s="388"/>
      <c r="SOP1" s="388"/>
      <c r="SOQ1" s="388"/>
      <c r="SOR1" s="388"/>
      <c r="SOS1" s="388"/>
      <c r="SOT1" s="388"/>
      <c r="SOU1" s="388"/>
      <c r="SOV1" s="388"/>
      <c r="SOW1" s="388"/>
      <c r="SOX1" s="388"/>
      <c r="SOY1" s="388"/>
      <c r="SOZ1" s="388"/>
      <c r="SPA1" s="388"/>
      <c r="SPB1" s="388"/>
      <c r="SPC1" s="388"/>
      <c r="SPD1" s="388"/>
      <c r="SPE1" s="388"/>
      <c r="SPF1" s="388"/>
      <c r="SPG1" s="388"/>
      <c r="SPH1" s="388"/>
      <c r="SPI1" s="388"/>
      <c r="SPJ1" s="388"/>
      <c r="SPK1" s="388"/>
      <c r="SPL1" s="388"/>
      <c r="SPM1" s="388"/>
      <c r="SPN1" s="388"/>
      <c r="SPO1" s="388"/>
      <c r="SPP1" s="388"/>
      <c r="SPQ1" s="388"/>
      <c r="SPR1" s="388"/>
      <c r="SPS1" s="388"/>
      <c r="SPT1" s="388"/>
      <c r="SPU1" s="388"/>
      <c r="SPV1" s="388"/>
      <c r="SPW1" s="388"/>
      <c r="SPX1" s="388"/>
      <c r="SPY1" s="388"/>
      <c r="SPZ1" s="388"/>
      <c r="SQA1" s="388"/>
      <c r="SQB1" s="388"/>
      <c r="SQC1" s="388"/>
      <c r="SQD1" s="388"/>
      <c r="SQE1" s="388"/>
      <c r="SQF1" s="388"/>
      <c r="SQG1" s="388"/>
      <c r="SQH1" s="388"/>
      <c r="SQI1" s="388"/>
      <c r="SQJ1" s="388"/>
      <c r="SQK1" s="388"/>
      <c r="SQL1" s="388"/>
      <c r="SQM1" s="388"/>
      <c r="SQN1" s="388"/>
      <c r="SQO1" s="388"/>
      <c r="SQP1" s="388"/>
      <c r="SQQ1" s="388"/>
      <c r="SQR1" s="388"/>
      <c r="SQS1" s="388"/>
      <c r="SQT1" s="388"/>
      <c r="SQU1" s="388"/>
      <c r="SQV1" s="388"/>
      <c r="SQW1" s="388"/>
      <c r="SQX1" s="388"/>
      <c r="SQY1" s="388"/>
      <c r="SQZ1" s="388"/>
      <c r="SRA1" s="388"/>
      <c r="SRB1" s="388"/>
      <c r="SRC1" s="388"/>
      <c r="SRD1" s="388"/>
      <c r="SRE1" s="388"/>
      <c r="SRF1" s="388"/>
      <c r="SRG1" s="388"/>
      <c r="SRH1" s="388"/>
      <c r="SRI1" s="388"/>
      <c r="SRJ1" s="388"/>
      <c r="SRK1" s="388"/>
      <c r="SRL1" s="388"/>
      <c r="SRM1" s="388"/>
      <c r="SRN1" s="388"/>
      <c r="SRO1" s="388"/>
      <c r="SRP1" s="388"/>
      <c r="SRQ1" s="388"/>
      <c r="SRR1" s="388"/>
      <c r="SRS1" s="388"/>
      <c r="SRT1" s="388"/>
      <c r="SRU1" s="388"/>
      <c r="SRV1" s="388"/>
      <c r="SRW1" s="388"/>
      <c r="SRX1" s="388"/>
      <c r="SRY1" s="388"/>
      <c r="SRZ1" s="388"/>
      <c r="SSA1" s="388"/>
      <c r="SSB1" s="388"/>
      <c r="SSC1" s="388"/>
      <c r="SSD1" s="388"/>
      <c r="SSE1" s="388"/>
      <c r="SSF1" s="388"/>
      <c r="SSG1" s="388"/>
      <c r="SSH1" s="388"/>
      <c r="SSI1" s="388"/>
      <c r="SSJ1" s="388"/>
      <c r="SSK1" s="388"/>
      <c r="SSL1" s="388"/>
      <c r="SSM1" s="388"/>
      <c r="SSN1" s="388"/>
      <c r="SSO1" s="388"/>
      <c r="SSP1" s="388"/>
      <c r="SSQ1" s="388"/>
      <c r="SSR1" s="388"/>
      <c r="SSS1" s="388"/>
      <c r="SST1" s="388"/>
      <c r="SSU1" s="388"/>
      <c r="SSV1" s="388"/>
      <c r="SSW1" s="388"/>
      <c r="SSX1" s="388"/>
      <c r="SSY1" s="388"/>
      <c r="SSZ1" s="388"/>
      <c r="STA1" s="388"/>
      <c r="STB1" s="388"/>
      <c r="STC1" s="388"/>
      <c r="STD1" s="388"/>
      <c r="STE1" s="388"/>
      <c r="STF1" s="388"/>
      <c r="STG1" s="388"/>
      <c r="STH1" s="388"/>
      <c r="STI1" s="388"/>
      <c r="STJ1" s="388"/>
      <c r="STK1" s="388"/>
      <c r="STL1" s="388"/>
      <c r="STM1" s="388"/>
      <c r="STN1" s="388"/>
      <c r="STO1" s="388"/>
      <c r="STP1" s="388"/>
      <c r="STQ1" s="388"/>
      <c r="STR1" s="388"/>
      <c r="STS1" s="388"/>
      <c r="STT1" s="388"/>
      <c r="STU1" s="388"/>
      <c r="STV1" s="388"/>
      <c r="STW1" s="388"/>
      <c r="STX1" s="388"/>
      <c r="STY1" s="388"/>
      <c r="STZ1" s="388"/>
      <c r="SUA1" s="388"/>
      <c r="SUB1" s="388"/>
      <c r="SUC1" s="388"/>
      <c r="SUD1" s="388"/>
      <c r="SUE1" s="388"/>
      <c r="SUF1" s="388"/>
      <c r="SUG1" s="388"/>
      <c r="SUH1" s="388"/>
      <c r="SUI1" s="388"/>
      <c r="SUJ1" s="388"/>
      <c r="SUK1" s="388"/>
      <c r="SUL1" s="388"/>
      <c r="SUM1" s="388"/>
      <c r="SUN1" s="388"/>
      <c r="SUO1" s="388"/>
      <c r="SUP1" s="388"/>
      <c r="SUQ1" s="388"/>
      <c r="SUR1" s="388"/>
      <c r="SUS1" s="388"/>
      <c r="SUT1" s="388"/>
      <c r="SUU1" s="388"/>
      <c r="SUV1" s="388"/>
      <c r="SUW1" s="388"/>
      <c r="SUX1" s="388"/>
      <c r="SUY1" s="388"/>
      <c r="SUZ1" s="388"/>
      <c r="SVA1" s="388"/>
      <c r="SVB1" s="388"/>
      <c r="SVC1" s="388"/>
      <c r="SVD1" s="388"/>
      <c r="SVE1" s="388"/>
      <c r="SVF1" s="388"/>
      <c r="SVG1" s="388"/>
      <c r="SVH1" s="388"/>
      <c r="SVI1" s="388"/>
      <c r="SVJ1" s="388"/>
      <c r="SVK1" s="388"/>
      <c r="SVL1" s="388"/>
      <c r="SVM1" s="388"/>
      <c r="SVN1" s="388"/>
      <c r="SVO1" s="388"/>
      <c r="SVP1" s="388"/>
      <c r="SVQ1" s="388"/>
      <c r="SVR1" s="388"/>
      <c r="SVS1" s="388"/>
      <c r="SVT1" s="388"/>
      <c r="SVU1" s="388"/>
      <c r="SVV1" s="388"/>
      <c r="SVW1" s="388"/>
      <c r="SVX1" s="388"/>
      <c r="SVY1" s="388"/>
      <c r="SVZ1" s="388"/>
      <c r="SWA1" s="388"/>
      <c r="SWB1" s="388"/>
      <c r="SWC1" s="388"/>
      <c r="SWD1" s="388"/>
      <c r="SWE1" s="388"/>
      <c r="SWF1" s="388"/>
      <c r="SWG1" s="388"/>
      <c r="SWH1" s="388"/>
      <c r="SWI1" s="388"/>
      <c r="SWJ1" s="388"/>
      <c r="SWK1" s="388"/>
      <c r="SWL1" s="388"/>
      <c r="SWM1" s="388"/>
      <c r="SWN1" s="388"/>
      <c r="SWO1" s="388"/>
      <c r="SWP1" s="388"/>
      <c r="SWQ1" s="388"/>
      <c r="SWR1" s="388"/>
      <c r="SWS1" s="388"/>
      <c r="SWT1" s="388"/>
      <c r="SWU1" s="388"/>
      <c r="SWV1" s="388"/>
      <c r="SWW1" s="388"/>
      <c r="SWX1" s="388"/>
      <c r="SWY1" s="388"/>
      <c r="SWZ1" s="388"/>
      <c r="SXA1" s="388"/>
      <c r="SXB1" s="388"/>
      <c r="SXC1" s="388"/>
      <c r="SXD1" s="388"/>
      <c r="SXE1" s="388"/>
      <c r="SXF1" s="388"/>
      <c r="SXG1" s="388"/>
      <c r="SXH1" s="388"/>
      <c r="SXI1" s="388"/>
      <c r="SXJ1" s="388"/>
      <c r="SXK1" s="388"/>
      <c r="SXL1" s="388"/>
      <c r="SXM1" s="388"/>
      <c r="SXN1" s="388"/>
      <c r="SXO1" s="388"/>
      <c r="SXP1" s="388"/>
      <c r="SXQ1" s="388"/>
      <c r="SXR1" s="388"/>
      <c r="SXS1" s="388"/>
      <c r="SXT1" s="388"/>
      <c r="SXU1" s="388"/>
      <c r="SXV1" s="388"/>
      <c r="SXW1" s="388"/>
      <c r="SXX1" s="388"/>
      <c r="SXY1" s="388"/>
      <c r="SXZ1" s="388"/>
      <c r="SYA1" s="388"/>
      <c r="SYB1" s="388"/>
      <c r="SYC1" s="388"/>
      <c r="SYD1" s="388"/>
      <c r="SYE1" s="388"/>
      <c r="SYF1" s="388"/>
      <c r="SYG1" s="388"/>
      <c r="SYH1" s="388"/>
      <c r="SYI1" s="388"/>
      <c r="SYJ1" s="388"/>
      <c r="SYK1" s="388"/>
      <c r="SYL1" s="388"/>
      <c r="SYM1" s="388"/>
      <c r="SYN1" s="388"/>
      <c r="SYO1" s="388"/>
      <c r="SYP1" s="388"/>
      <c r="SYQ1" s="388"/>
      <c r="SYR1" s="388"/>
      <c r="SYS1" s="388"/>
      <c r="SYT1" s="388"/>
      <c r="SYU1" s="388"/>
      <c r="SYV1" s="388"/>
      <c r="SYW1" s="388"/>
      <c r="SYX1" s="388"/>
      <c r="SYY1" s="388"/>
      <c r="SYZ1" s="388"/>
      <c r="SZA1" s="388"/>
      <c r="SZB1" s="388"/>
      <c r="SZC1" s="388"/>
      <c r="SZD1" s="388"/>
      <c r="SZE1" s="388"/>
      <c r="SZF1" s="388"/>
      <c r="SZG1" s="388"/>
      <c r="SZH1" s="388"/>
      <c r="SZI1" s="388"/>
      <c r="SZJ1" s="388"/>
      <c r="SZK1" s="388"/>
      <c r="SZL1" s="388"/>
      <c r="SZM1" s="388"/>
      <c r="SZN1" s="388"/>
      <c r="SZO1" s="388"/>
      <c r="SZP1" s="388"/>
      <c r="SZQ1" s="388"/>
      <c r="SZR1" s="388"/>
      <c r="SZS1" s="388"/>
      <c r="SZT1" s="388"/>
      <c r="SZU1" s="388"/>
      <c r="SZV1" s="388"/>
      <c r="SZW1" s="388"/>
      <c r="SZX1" s="388"/>
      <c r="SZY1" s="388"/>
      <c r="SZZ1" s="388"/>
      <c r="TAA1" s="388"/>
      <c r="TAB1" s="388"/>
      <c r="TAC1" s="388"/>
      <c r="TAD1" s="388"/>
      <c r="TAE1" s="388"/>
      <c r="TAF1" s="388"/>
      <c r="TAG1" s="388"/>
      <c r="TAH1" s="388"/>
      <c r="TAI1" s="388"/>
      <c r="TAJ1" s="388"/>
      <c r="TAK1" s="388"/>
      <c r="TAL1" s="388"/>
      <c r="TAM1" s="388"/>
      <c r="TAN1" s="388"/>
      <c r="TAO1" s="388"/>
      <c r="TAP1" s="388"/>
      <c r="TAQ1" s="388"/>
      <c r="TAR1" s="388"/>
      <c r="TAS1" s="388"/>
      <c r="TAT1" s="388"/>
      <c r="TAU1" s="388"/>
      <c r="TAV1" s="388"/>
      <c r="TAW1" s="388"/>
      <c r="TAX1" s="388"/>
      <c r="TAY1" s="388"/>
      <c r="TAZ1" s="388"/>
      <c r="TBA1" s="388"/>
      <c r="TBB1" s="388"/>
      <c r="TBC1" s="388"/>
      <c r="TBD1" s="388"/>
      <c r="TBE1" s="388"/>
      <c r="TBF1" s="388"/>
      <c r="TBG1" s="388"/>
      <c r="TBH1" s="388"/>
      <c r="TBI1" s="388"/>
      <c r="TBJ1" s="388"/>
      <c r="TBK1" s="388"/>
      <c r="TBL1" s="388"/>
      <c r="TBM1" s="388"/>
      <c r="TBN1" s="388"/>
      <c r="TBO1" s="388"/>
      <c r="TBP1" s="388"/>
      <c r="TBQ1" s="388"/>
      <c r="TBR1" s="388"/>
      <c r="TBS1" s="388"/>
      <c r="TBT1" s="388"/>
      <c r="TBU1" s="388"/>
      <c r="TBV1" s="388"/>
      <c r="TBW1" s="388"/>
      <c r="TBX1" s="388"/>
      <c r="TBY1" s="388"/>
      <c r="TBZ1" s="388"/>
      <c r="TCA1" s="388"/>
      <c r="TCB1" s="388"/>
      <c r="TCC1" s="388"/>
      <c r="TCD1" s="388"/>
      <c r="TCE1" s="388"/>
      <c r="TCF1" s="388"/>
      <c r="TCG1" s="388"/>
      <c r="TCH1" s="388"/>
      <c r="TCI1" s="388"/>
      <c r="TCJ1" s="388"/>
      <c r="TCK1" s="388"/>
      <c r="TCL1" s="388"/>
      <c r="TCM1" s="388"/>
      <c r="TCN1" s="388"/>
      <c r="TCO1" s="388"/>
      <c r="TCP1" s="388"/>
      <c r="TCQ1" s="388"/>
      <c r="TCR1" s="388"/>
      <c r="TCS1" s="388"/>
      <c r="TCT1" s="388"/>
      <c r="TCU1" s="388"/>
      <c r="TCV1" s="388"/>
      <c r="TCW1" s="388"/>
      <c r="TCX1" s="388"/>
      <c r="TCY1" s="388"/>
      <c r="TCZ1" s="388"/>
      <c r="TDA1" s="388"/>
      <c r="TDB1" s="388"/>
      <c r="TDC1" s="388"/>
      <c r="TDD1" s="388"/>
      <c r="TDE1" s="388"/>
      <c r="TDF1" s="388"/>
      <c r="TDG1" s="388"/>
      <c r="TDH1" s="388"/>
      <c r="TDI1" s="388"/>
      <c r="TDJ1" s="388"/>
      <c r="TDK1" s="388"/>
      <c r="TDL1" s="388"/>
      <c r="TDM1" s="388"/>
      <c r="TDN1" s="388"/>
      <c r="TDO1" s="388"/>
      <c r="TDP1" s="388"/>
      <c r="TDQ1" s="388"/>
      <c r="TDR1" s="388"/>
      <c r="TDS1" s="388"/>
      <c r="TDT1" s="388"/>
      <c r="TDU1" s="388"/>
      <c r="TDV1" s="388"/>
      <c r="TDW1" s="388"/>
      <c r="TDX1" s="388"/>
      <c r="TDY1" s="388"/>
      <c r="TDZ1" s="388"/>
      <c r="TEA1" s="388"/>
      <c r="TEB1" s="388"/>
      <c r="TEC1" s="388"/>
      <c r="TED1" s="388"/>
      <c r="TEE1" s="388"/>
      <c r="TEF1" s="388"/>
      <c r="TEG1" s="388"/>
      <c r="TEH1" s="388"/>
      <c r="TEI1" s="388"/>
      <c r="TEJ1" s="388"/>
      <c r="TEK1" s="388"/>
      <c r="TEL1" s="388"/>
      <c r="TEM1" s="388"/>
      <c r="TEN1" s="388"/>
      <c r="TEO1" s="388"/>
      <c r="TEP1" s="388"/>
      <c r="TEQ1" s="388"/>
      <c r="TER1" s="388"/>
      <c r="TES1" s="388"/>
      <c r="TET1" s="388"/>
      <c r="TEU1" s="388"/>
      <c r="TEV1" s="388"/>
      <c r="TEW1" s="388"/>
      <c r="TEX1" s="388"/>
      <c r="TEY1" s="388"/>
      <c r="TEZ1" s="388"/>
      <c r="TFA1" s="388"/>
      <c r="TFB1" s="388"/>
      <c r="TFC1" s="388"/>
      <c r="TFD1" s="388"/>
      <c r="TFE1" s="388"/>
      <c r="TFF1" s="388"/>
      <c r="TFG1" s="388"/>
      <c r="TFH1" s="388"/>
      <c r="TFI1" s="388"/>
      <c r="TFJ1" s="388"/>
      <c r="TFK1" s="388"/>
      <c r="TFL1" s="388"/>
      <c r="TFM1" s="388"/>
      <c r="TFN1" s="388"/>
      <c r="TFO1" s="388"/>
      <c r="TFP1" s="388"/>
      <c r="TFQ1" s="388"/>
      <c r="TFR1" s="388"/>
      <c r="TFS1" s="388"/>
      <c r="TFT1" s="388"/>
      <c r="TFU1" s="388"/>
      <c r="TFV1" s="388"/>
      <c r="TFW1" s="388"/>
      <c r="TFX1" s="388"/>
      <c r="TFY1" s="388"/>
      <c r="TFZ1" s="388"/>
      <c r="TGA1" s="388"/>
      <c r="TGB1" s="388"/>
      <c r="TGC1" s="388"/>
      <c r="TGD1" s="388"/>
      <c r="TGE1" s="388"/>
      <c r="TGF1" s="388"/>
      <c r="TGG1" s="388"/>
      <c r="TGH1" s="388"/>
      <c r="TGI1" s="388"/>
      <c r="TGJ1" s="388"/>
      <c r="TGK1" s="388"/>
      <c r="TGL1" s="388"/>
      <c r="TGM1" s="388"/>
      <c r="TGN1" s="388"/>
      <c r="TGO1" s="388"/>
      <c r="TGP1" s="388"/>
      <c r="TGQ1" s="388"/>
      <c r="TGR1" s="388"/>
      <c r="TGS1" s="388"/>
      <c r="TGT1" s="388"/>
      <c r="TGU1" s="388"/>
      <c r="TGV1" s="388"/>
      <c r="TGW1" s="388"/>
      <c r="TGX1" s="388"/>
      <c r="TGY1" s="388"/>
      <c r="TGZ1" s="388"/>
      <c r="THA1" s="388"/>
      <c r="THB1" s="388"/>
      <c r="THC1" s="388"/>
      <c r="THD1" s="388"/>
      <c r="THE1" s="388"/>
      <c r="THF1" s="388"/>
      <c r="THG1" s="388"/>
      <c r="THH1" s="388"/>
      <c r="THI1" s="388"/>
      <c r="THJ1" s="388"/>
      <c r="THK1" s="388"/>
      <c r="THL1" s="388"/>
      <c r="THM1" s="388"/>
      <c r="THN1" s="388"/>
      <c r="THO1" s="388"/>
      <c r="THP1" s="388"/>
      <c r="THQ1" s="388"/>
      <c r="THR1" s="388"/>
      <c r="THS1" s="388"/>
      <c r="THT1" s="388"/>
      <c r="THU1" s="388"/>
      <c r="THV1" s="388"/>
      <c r="THW1" s="388"/>
      <c r="THX1" s="388"/>
      <c r="THY1" s="388"/>
      <c r="THZ1" s="388"/>
      <c r="TIA1" s="388"/>
      <c r="TIB1" s="388"/>
      <c r="TIC1" s="388"/>
      <c r="TID1" s="388"/>
      <c r="TIE1" s="388"/>
      <c r="TIF1" s="388"/>
      <c r="TIG1" s="388"/>
      <c r="TIH1" s="388"/>
      <c r="TII1" s="388"/>
      <c r="TIJ1" s="388"/>
      <c r="TIK1" s="388"/>
      <c r="TIL1" s="388"/>
      <c r="TIM1" s="388"/>
      <c r="TIN1" s="388"/>
      <c r="TIO1" s="388"/>
      <c r="TIP1" s="388"/>
      <c r="TIQ1" s="388"/>
      <c r="TIR1" s="388"/>
      <c r="TIS1" s="388"/>
      <c r="TIT1" s="388"/>
      <c r="TIU1" s="388"/>
      <c r="TIV1" s="388"/>
      <c r="TIW1" s="388"/>
      <c r="TIX1" s="388"/>
      <c r="TIY1" s="388"/>
      <c r="TIZ1" s="388"/>
      <c r="TJA1" s="388"/>
      <c r="TJB1" s="388"/>
      <c r="TJC1" s="388"/>
      <c r="TJD1" s="388"/>
      <c r="TJE1" s="388"/>
      <c r="TJF1" s="388"/>
      <c r="TJG1" s="388"/>
      <c r="TJH1" s="388"/>
      <c r="TJI1" s="388"/>
      <c r="TJJ1" s="388"/>
      <c r="TJK1" s="388"/>
      <c r="TJL1" s="388"/>
      <c r="TJM1" s="388"/>
      <c r="TJN1" s="388"/>
      <c r="TJO1" s="388"/>
      <c r="TJP1" s="388"/>
      <c r="TJQ1" s="388"/>
      <c r="TJR1" s="388"/>
      <c r="TJS1" s="388"/>
      <c r="TJT1" s="388"/>
      <c r="TJU1" s="388"/>
      <c r="TJV1" s="388"/>
      <c r="TJW1" s="388"/>
      <c r="TJX1" s="388"/>
      <c r="TJY1" s="388"/>
      <c r="TJZ1" s="388"/>
      <c r="TKA1" s="388"/>
      <c r="TKB1" s="388"/>
      <c r="TKC1" s="388"/>
      <c r="TKD1" s="388"/>
      <c r="TKE1" s="388"/>
      <c r="TKF1" s="388"/>
      <c r="TKG1" s="388"/>
      <c r="TKH1" s="388"/>
      <c r="TKI1" s="388"/>
      <c r="TKJ1" s="388"/>
      <c r="TKK1" s="388"/>
      <c r="TKL1" s="388"/>
      <c r="TKM1" s="388"/>
      <c r="TKN1" s="388"/>
      <c r="TKO1" s="388"/>
      <c r="TKP1" s="388"/>
      <c r="TKQ1" s="388"/>
      <c r="TKR1" s="388"/>
      <c r="TKS1" s="388"/>
      <c r="TKT1" s="388"/>
      <c r="TKU1" s="388"/>
      <c r="TKV1" s="388"/>
      <c r="TKW1" s="388"/>
      <c r="TKX1" s="388"/>
      <c r="TKY1" s="388"/>
      <c r="TKZ1" s="388"/>
      <c r="TLA1" s="388"/>
      <c r="TLB1" s="388"/>
      <c r="TLC1" s="388"/>
      <c r="TLD1" s="388"/>
      <c r="TLE1" s="388"/>
      <c r="TLF1" s="388"/>
      <c r="TLG1" s="388"/>
      <c r="TLH1" s="388"/>
      <c r="TLI1" s="388"/>
      <c r="TLJ1" s="388"/>
      <c r="TLK1" s="388"/>
      <c r="TLL1" s="388"/>
      <c r="TLM1" s="388"/>
      <c r="TLN1" s="388"/>
      <c r="TLO1" s="388"/>
      <c r="TLP1" s="388"/>
      <c r="TLQ1" s="388"/>
      <c r="TLR1" s="388"/>
      <c r="TLS1" s="388"/>
      <c r="TLT1" s="388"/>
      <c r="TLU1" s="388"/>
      <c r="TLV1" s="388"/>
      <c r="TLW1" s="388"/>
      <c r="TLX1" s="388"/>
      <c r="TLY1" s="388"/>
      <c r="TLZ1" s="388"/>
      <c r="TMA1" s="388"/>
      <c r="TMB1" s="388"/>
      <c r="TMC1" s="388"/>
      <c r="TMD1" s="388"/>
      <c r="TME1" s="388"/>
      <c r="TMF1" s="388"/>
      <c r="TMG1" s="388"/>
      <c r="TMH1" s="388"/>
      <c r="TMI1" s="388"/>
      <c r="TMJ1" s="388"/>
      <c r="TMK1" s="388"/>
      <c r="TML1" s="388"/>
      <c r="TMM1" s="388"/>
      <c r="TMN1" s="388"/>
      <c r="TMO1" s="388"/>
      <c r="TMP1" s="388"/>
      <c r="TMQ1" s="388"/>
      <c r="TMR1" s="388"/>
      <c r="TMS1" s="388"/>
      <c r="TMT1" s="388"/>
      <c r="TMU1" s="388"/>
      <c r="TMV1" s="388"/>
      <c r="TMW1" s="388"/>
      <c r="TMX1" s="388"/>
      <c r="TMY1" s="388"/>
      <c r="TMZ1" s="388"/>
      <c r="TNA1" s="388"/>
      <c r="TNB1" s="388"/>
      <c r="TNC1" s="388"/>
      <c r="TND1" s="388"/>
      <c r="TNE1" s="388"/>
      <c r="TNF1" s="388"/>
      <c r="TNG1" s="388"/>
      <c r="TNH1" s="388"/>
      <c r="TNI1" s="388"/>
      <c r="TNJ1" s="388"/>
      <c r="TNK1" s="388"/>
      <c r="TNL1" s="388"/>
      <c r="TNM1" s="388"/>
      <c r="TNN1" s="388"/>
      <c r="TNO1" s="388"/>
      <c r="TNP1" s="388"/>
      <c r="TNQ1" s="388"/>
      <c r="TNR1" s="388"/>
      <c r="TNS1" s="388"/>
      <c r="TNT1" s="388"/>
      <c r="TNU1" s="388"/>
      <c r="TNV1" s="388"/>
      <c r="TNW1" s="388"/>
      <c r="TNX1" s="388"/>
      <c r="TNY1" s="388"/>
      <c r="TNZ1" s="388"/>
      <c r="TOA1" s="388"/>
      <c r="TOB1" s="388"/>
      <c r="TOC1" s="388"/>
      <c r="TOD1" s="388"/>
      <c r="TOE1" s="388"/>
      <c r="TOF1" s="388"/>
      <c r="TOG1" s="388"/>
      <c r="TOH1" s="388"/>
      <c r="TOI1" s="388"/>
      <c r="TOJ1" s="388"/>
      <c r="TOK1" s="388"/>
      <c r="TOL1" s="388"/>
      <c r="TOM1" s="388"/>
      <c r="TON1" s="388"/>
      <c r="TOO1" s="388"/>
      <c r="TOP1" s="388"/>
      <c r="TOQ1" s="388"/>
      <c r="TOR1" s="388"/>
      <c r="TOS1" s="388"/>
      <c r="TOT1" s="388"/>
      <c r="TOU1" s="388"/>
      <c r="TOV1" s="388"/>
      <c r="TOW1" s="388"/>
      <c r="TOX1" s="388"/>
      <c r="TOY1" s="388"/>
      <c r="TOZ1" s="388"/>
      <c r="TPA1" s="388"/>
      <c r="TPB1" s="388"/>
      <c r="TPC1" s="388"/>
      <c r="TPD1" s="388"/>
      <c r="TPE1" s="388"/>
      <c r="TPF1" s="388"/>
      <c r="TPG1" s="388"/>
      <c r="TPH1" s="388"/>
      <c r="TPI1" s="388"/>
      <c r="TPJ1" s="388"/>
      <c r="TPK1" s="388"/>
      <c r="TPL1" s="388"/>
      <c r="TPM1" s="388"/>
      <c r="TPN1" s="388"/>
      <c r="TPO1" s="388"/>
      <c r="TPP1" s="388"/>
      <c r="TPQ1" s="388"/>
      <c r="TPR1" s="388"/>
      <c r="TPS1" s="388"/>
      <c r="TPT1" s="388"/>
      <c r="TPU1" s="388"/>
      <c r="TPV1" s="388"/>
      <c r="TPW1" s="388"/>
      <c r="TPX1" s="388"/>
      <c r="TPY1" s="388"/>
      <c r="TPZ1" s="388"/>
      <c r="TQA1" s="388"/>
      <c r="TQB1" s="388"/>
      <c r="TQC1" s="388"/>
      <c r="TQD1" s="388"/>
      <c r="TQE1" s="388"/>
      <c r="TQF1" s="388"/>
      <c r="TQG1" s="388"/>
      <c r="TQH1" s="388"/>
      <c r="TQI1" s="388"/>
      <c r="TQJ1" s="388"/>
      <c r="TQK1" s="388"/>
      <c r="TQL1" s="388"/>
      <c r="TQM1" s="388"/>
      <c r="TQN1" s="388"/>
      <c r="TQO1" s="388"/>
      <c r="TQP1" s="388"/>
      <c r="TQQ1" s="388"/>
      <c r="TQR1" s="388"/>
      <c r="TQS1" s="388"/>
      <c r="TQT1" s="388"/>
      <c r="TQU1" s="388"/>
      <c r="TQV1" s="388"/>
      <c r="TQW1" s="388"/>
      <c r="TQX1" s="388"/>
      <c r="TQY1" s="388"/>
      <c r="TQZ1" s="388"/>
      <c r="TRA1" s="388"/>
      <c r="TRB1" s="388"/>
      <c r="TRC1" s="388"/>
      <c r="TRD1" s="388"/>
      <c r="TRE1" s="388"/>
      <c r="TRF1" s="388"/>
      <c r="TRG1" s="388"/>
      <c r="TRH1" s="388"/>
      <c r="TRI1" s="388"/>
      <c r="TRJ1" s="388"/>
      <c r="TRK1" s="388"/>
      <c r="TRL1" s="388"/>
      <c r="TRM1" s="388"/>
      <c r="TRN1" s="388"/>
      <c r="TRO1" s="388"/>
      <c r="TRP1" s="388"/>
      <c r="TRQ1" s="388"/>
      <c r="TRR1" s="388"/>
      <c r="TRS1" s="388"/>
      <c r="TRT1" s="388"/>
      <c r="TRU1" s="388"/>
      <c r="TRV1" s="388"/>
      <c r="TRW1" s="388"/>
      <c r="TRX1" s="388"/>
      <c r="TRY1" s="388"/>
      <c r="TRZ1" s="388"/>
      <c r="TSA1" s="388"/>
      <c r="TSB1" s="388"/>
      <c r="TSC1" s="388"/>
      <c r="TSD1" s="388"/>
      <c r="TSE1" s="388"/>
      <c r="TSF1" s="388"/>
      <c r="TSG1" s="388"/>
      <c r="TSH1" s="388"/>
      <c r="TSI1" s="388"/>
      <c r="TSJ1" s="388"/>
      <c r="TSK1" s="388"/>
      <c r="TSL1" s="388"/>
      <c r="TSM1" s="388"/>
      <c r="TSN1" s="388"/>
      <c r="TSO1" s="388"/>
      <c r="TSP1" s="388"/>
      <c r="TSQ1" s="388"/>
      <c r="TSR1" s="388"/>
      <c r="TSS1" s="388"/>
      <c r="TST1" s="388"/>
      <c r="TSU1" s="388"/>
      <c r="TSV1" s="388"/>
      <c r="TSW1" s="388"/>
      <c r="TSX1" s="388"/>
      <c r="TSY1" s="388"/>
      <c r="TSZ1" s="388"/>
      <c r="TTA1" s="388"/>
      <c r="TTB1" s="388"/>
      <c r="TTC1" s="388"/>
      <c r="TTD1" s="388"/>
      <c r="TTE1" s="388"/>
      <c r="TTF1" s="388"/>
      <c r="TTG1" s="388"/>
      <c r="TTH1" s="388"/>
      <c r="TTI1" s="388"/>
      <c r="TTJ1" s="388"/>
      <c r="TTK1" s="388"/>
      <c r="TTL1" s="388"/>
      <c r="TTM1" s="388"/>
      <c r="TTN1" s="388"/>
      <c r="TTO1" s="388"/>
      <c r="TTP1" s="388"/>
      <c r="TTQ1" s="388"/>
      <c r="TTR1" s="388"/>
      <c r="TTS1" s="388"/>
      <c r="TTT1" s="388"/>
      <c r="TTU1" s="388"/>
      <c r="TTV1" s="388"/>
      <c r="TTW1" s="388"/>
      <c r="TTX1" s="388"/>
      <c r="TTY1" s="388"/>
      <c r="TTZ1" s="388"/>
      <c r="TUA1" s="388"/>
      <c r="TUB1" s="388"/>
      <c r="TUC1" s="388"/>
      <c r="TUD1" s="388"/>
      <c r="TUE1" s="388"/>
      <c r="TUF1" s="388"/>
      <c r="TUG1" s="388"/>
      <c r="TUH1" s="388"/>
      <c r="TUI1" s="388"/>
      <c r="TUJ1" s="388"/>
      <c r="TUK1" s="388"/>
      <c r="TUL1" s="388"/>
      <c r="TUM1" s="388"/>
      <c r="TUN1" s="388"/>
      <c r="TUO1" s="388"/>
      <c r="TUP1" s="388"/>
      <c r="TUQ1" s="388"/>
      <c r="TUR1" s="388"/>
      <c r="TUS1" s="388"/>
      <c r="TUT1" s="388"/>
      <c r="TUU1" s="388"/>
      <c r="TUV1" s="388"/>
      <c r="TUW1" s="388"/>
      <c r="TUX1" s="388"/>
      <c r="TUY1" s="388"/>
      <c r="TUZ1" s="388"/>
      <c r="TVA1" s="388"/>
      <c r="TVB1" s="388"/>
      <c r="TVC1" s="388"/>
      <c r="TVD1" s="388"/>
      <c r="TVE1" s="388"/>
      <c r="TVF1" s="388"/>
      <c r="TVG1" s="388"/>
      <c r="TVH1" s="388"/>
      <c r="TVI1" s="388"/>
      <c r="TVJ1" s="388"/>
      <c r="TVK1" s="388"/>
      <c r="TVL1" s="388"/>
      <c r="TVM1" s="388"/>
      <c r="TVN1" s="388"/>
      <c r="TVO1" s="388"/>
      <c r="TVP1" s="388"/>
      <c r="TVQ1" s="388"/>
      <c r="TVR1" s="388"/>
      <c r="TVS1" s="388"/>
      <c r="TVT1" s="388"/>
      <c r="TVU1" s="388"/>
      <c r="TVV1" s="388"/>
      <c r="TVW1" s="388"/>
      <c r="TVX1" s="388"/>
      <c r="TVY1" s="388"/>
      <c r="TVZ1" s="388"/>
      <c r="TWA1" s="388"/>
      <c r="TWB1" s="388"/>
      <c r="TWC1" s="388"/>
      <c r="TWD1" s="388"/>
      <c r="TWE1" s="388"/>
      <c r="TWF1" s="388"/>
      <c r="TWG1" s="388"/>
      <c r="TWH1" s="388"/>
      <c r="TWI1" s="388"/>
      <c r="TWJ1" s="388"/>
      <c r="TWK1" s="388"/>
      <c r="TWL1" s="388"/>
      <c r="TWM1" s="388"/>
      <c r="TWN1" s="388"/>
      <c r="TWO1" s="388"/>
      <c r="TWP1" s="388"/>
      <c r="TWQ1" s="388"/>
      <c r="TWR1" s="388"/>
      <c r="TWS1" s="388"/>
      <c r="TWT1" s="388"/>
      <c r="TWU1" s="388"/>
      <c r="TWV1" s="388"/>
      <c r="TWW1" s="388"/>
      <c r="TWX1" s="388"/>
      <c r="TWY1" s="388"/>
      <c r="TWZ1" s="388"/>
      <c r="TXA1" s="388"/>
      <c r="TXB1" s="388"/>
      <c r="TXC1" s="388"/>
      <c r="TXD1" s="388"/>
      <c r="TXE1" s="388"/>
      <c r="TXF1" s="388"/>
      <c r="TXG1" s="388"/>
      <c r="TXH1" s="388"/>
      <c r="TXI1" s="388"/>
      <c r="TXJ1" s="388"/>
      <c r="TXK1" s="388"/>
      <c r="TXL1" s="388"/>
      <c r="TXM1" s="388"/>
      <c r="TXN1" s="388"/>
      <c r="TXO1" s="388"/>
      <c r="TXP1" s="388"/>
      <c r="TXQ1" s="388"/>
      <c r="TXR1" s="388"/>
      <c r="TXS1" s="388"/>
      <c r="TXT1" s="388"/>
      <c r="TXU1" s="388"/>
      <c r="TXV1" s="388"/>
      <c r="TXW1" s="388"/>
      <c r="TXX1" s="388"/>
      <c r="TXY1" s="388"/>
      <c r="TXZ1" s="388"/>
      <c r="TYA1" s="388"/>
      <c r="TYB1" s="388"/>
      <c r="TYC1" s="388"/>
      <c r="TYD1" s="388"/>
      <c r="TYE1" s="388"/>
      <c r="TYF1" s="388"/>
      <c r="TYG1" s="388"/>
      <c r="TYH1" s="388"/>
      <c r="TYI1" s="388"/>
      <c r="TYJ1" s="388"/>
      <c r="TYK1" s="388"/>
      <c r="TYL1" s="388"/>
      <c r="TYM1" s="388"/>
      <c r="TYN1" s="388"/>
      <c r="TYO1" s="388"/>
      <c r="TYP1" s="388"/>
      <c r="TYQ1" s="388"/>
      <c r="TYR1" s="388"/>
      <c r="TYS1" s="388"/>
      <c r="TYT1" s="388"/>
      <c r="TYU1" s="388"/>
      <c r="TYV1" s="388"/>
      <c r="TYW1" s="388"/>
      <c r="TYX1" s="388"/>
      <c r="TYY1" s="388"/>
      <c r="TYZ1" s="388"/>
      <c r="TZA1" s="388"/>
      <c r="TZB1" s="388"/>
      <c r="TZC1" s="388"/>
      <c r="TZD1" s="388"/>
      <c r="TZE1" s="388"/>
      <c r="TZF1" s="388"/>
      <c r="TZG1" s="388"/>
      <c r="TZH1" s="388"/>
      <c r="TZI1" s="388"/>
      <c r="TZJ1" s="388"/>
      <c r="TZK1" s="388"/>
      <c r="TZL1" s="388"/>
      <c r="TZM1" s="388"/>
      <c r="TZN1" s="388"/>
      <c r="TZO1" s="388"/>
      <c r="TZP1" s="388"/>
      <c r="TZQ1" s="388"/>
      <c r="TZR1" s="388"/>
      <c r="TZS1" s="388"/>
      <c r="TZT1" s="388"/>
      <c r="TZU1" s="388"/>
      <c r="TZV1" s="388"/>
      <c r="TZW1" s="388"/>
      <c r="TZX1" s="388"/>
      <c r="TZY1" s="388"/>
      <c r="TZZ1" s="388"/>
      <c r="UAA1" s="388"/>
      <c r="UAB1" s="388"/>
      <c r="UAC1" s="388"/>
      <c r="UAD1" s="388"/>
      <c r="UAE1" s="388"/>
      <c r="UAF1" s="388"/>
      <c r="UAG1" s="388"/>
      <c r="UAH1" s="388"/>
      <c r="UAI1" s="388"/>
      <c r="UAJ1" s="388"/>
      <c r="UAK1" s="388"/>
      <c r="UAL1" s="388"/>
      <c r="UAM1" s="388"/>
      <c r="UAN1" s="388"/>
      <c r="UAO1" s="388"/>
      <c r="UAP1" s="388"/>
      <c r="UAQ1" s="388"/>
      <c r="UAR1" s="388"/>
      <c r="UAS1" s="388"/>
      <c r="UAT1" s="388"/>
      <c r="UAU1" s="388"/>
      <c r="UAV1" s="388"/>
      <c r="UAW1" s="388"/>
      <c r="UAX1" s="388"/>
      <c r="UAY1" s="388"/>
      <c r="UAZ1" s="388"/>
      <c r="UBA1" s="388"/>
      <c r="UBB1" s="388"/>
      <c r="UBC1" s="388"/>
      <c r="UBD1" s="388"/>
      <c r="UBE1" s="388"/>
      <c r="UBF1" s="388"/>
      <c r="UBG1" s="388"/>
      <c r="UBH1" s="388"/>
      <c r="UBI1" s="388"/>
      <c r="UBJ1" s="388"/>
      <c r="UBK1" s="388"/>
      <c r="UBL1" s="388"/>
      <c r="UBM1" s="388"/>
      <c r="UBN1" s="388"/>
      <c r="UBO1" s="388"/>
      <c r="UBP1" s="388"/>
      <c r="UBQ1" s="388"/>
      <c r="UBR1" s="388"/>
      <c r="UBS1" s="388"/>
      <c r="UBT1" s="388"/>
      <c r="UBU1" s="388"/>
      <c r="UBV1" s="388"/>
      <c r="UBW1" s="388"/>
      <c r="UBX1" s="388"/>
      <c r="UBY1" s="388"/>
      <c r="UBZ1" s="388"/>
      <c r="UCA1" s="388"/>
      <c r="UCB1" s="388"/>
      <c r="UCC1" s="388"/>
      <c r="UCD1" s="388"/>
      <c r="UCE1" s="388"/>
      <c r="UCF1" s="388"/>
      <c r="UCG1" s="388"/>
      <c r="UCH1" s="388"/>
      <c r="UCI1" s="388"/>
      <c r="UCJ1" s="388"/>
      <c r="UCK1" s="388"/>
      <c r="UCL1" s="388"/>
      <c r="UCM1" s="388"/>
      <c r="UCN1" s="388"/>
      <c r="UCO1" s="388"/>
      <c r="UCP1" s="388"/>
      <c r="UCQ1" s="388"/>
      <c r="UCR1" s="388"/>
      <c r="UCS1" s="388"/>
      <c r="UCT1" s="388"/>
      <c r="UCU1" s="388"/>
      <c r="UCV1" s="388"/>
      <c r="UCW1" s="388"/>
      <c r="UCX1" s="388"/>
      <c r="UCY1" s="388"/>
      <c r="UCZ1" s="388"/>
      <c r="UDA1" s="388"/>
      <c r="UDB1" s="388"/>
      <c r="UDC1" s="388"/>
      <c r="UDD1" s="388"/>
      <c r="UDE1" s="388"/>
      <c r="UDF1" s="388"/>
      <c r="UDG1" s="388"/>
      <c r="UDH1" s="388"/>
      <c r="UDI1" s="388"/>
      <c r="UDJ1" s="388"/>
      <c r="UDK1" s="388"/>
    </row>
    <row r="2" spans="1:34 12136:14311" s="188" customFormat="1" ht="12.75">
      <c r="A2" s="399" t="s">
        <v>237</v>
      </c>
      <c r="B2" s="399"/>
      <c r="C2" s="399"/>
      <c r="D2" s="399"/>
      <c r="E2" s="399"/>
      <c r="F2" s="399"/>
      <c r="G2" s="399"/>
      <c r="H2" s="399"/>
      <c r="I2" s="400" t="s">
        <v>238</v>
      </c>
      <c r="J2" s="399"/>
      <c r="K2" s="399"/>
      <c r="L2" s="399"/>
      <c r="M2" s="399"/>
      <c r="N2" s="399"/>
      <c r="O2" s="399"/>
      <c r="P2" s="399"/>
      <c r="Q2" s="399" t="s">
        <v>239</v>
      </c>
      <c r="R2" s="399"/>
      <c r="S2" s="399"/>
      <c r="T2" s="399"/>
      <c r="U2" s="399"/>
      <c r="V2" s="399"/>
      <c r="W2" s="399"/>
      <c r="X2" s="399"/>
      <c r="Y2" s="397"/>
      <c r="Z2" s="400" t="s">
        <v>240</v>
      </c>
      <c r="AA2" s="399"/>
      <c r="AB2" s="399"/>
      <c r="AC2" s="399"/>
      <c r="AD2" s="399"/>
      <c r="AE2" s="399"/>
      <c r="AF2" s="399"/>
      <c r="AG2" s="399"/>
      <c r="AH2" s="395"/>
      <c r="QXT2" s="388"/>
      <c r="QXU2" s="388"/>
      <c r="QXV2" s="388"/>
      <c r="QXW2" s="388"/>
      <c r="QXX2" s="388"/>
      <c r="QXY2" s="388"/>
      <c r="QXZ2" s="388"/>
      <c r="QYA2" s="388"/>
      <c r="QYB2" s="388"/>
      <c r="QYC2" s="388"/>
      <c r="QYD2" s="388"/>
      <c r="QYE2" s="388"/>
      <c r="QYF2" s="388"/>
      <c r="QYG2" s="388"/>
      <c r="QYH2" s="388"/>
      <c r="QYI2" s="388"/>
      <c r="QYJ2" s="388"/>
      <c r="QYK2" s="388"/>
      <c r="QYL2" s="388"/>
      <c r="QYM2" s="388"/>
      <c r="QYN2" s="388"/>
      <c r="QYO2" s="388"/>
      <c r="QYP2" s="388"/>
      <c r="QYQ2" s="388"/>
      <c r="QYR2" s="388"/>
      <c r="QYS2" s="388"/>
      <c r="QYT2" s="388"/>
      <c r="QYU2" s="388"/>
      <c r="QYV2" s="388"/>
      <c r="QYW2" s="388"/>
      <c r="QYX2" s="388"/>
      <c r="QYY2" s="388"/>
      <c r="QYZ2" s="388"/>
      <c r="QZA2" s="388"/>
      <c r="QZB2" s="388"/>
      <c r="QZC2" s="388"/>
      <c r="QZD2" s="388"/>
      <c r="QZE2" s="388"/>
      <c r="QZF2" s="388"/>
      <c r="QZG2" s="388"/>
      <c r="QZH2" s="388"/>
      <c r="QZI2" s="388"/>
      <c r="QZJ2" s="388"/>
      <c r="QZK2" s="388"/>
      <c r="QZL2" s="388"/>
      <c r="QZM2" s="388"/>
      <c r="QZN2" s="388"/>
      <c r="QZO2" s="388"/>
      <c r="QZP2" s="388"/>
      <c r="QZQ2" s="388"/>
      <c r="QZR2" s="388"/>
      <c r="QZS2" s="388"/>
      <c r="QZT2" s="388"/>
      <c r="QZU2" s="388"/>
      <c r="QZV2" s="388"/>
      <c r="QZW2" s="388"/>
      <c r="QZX2" s="388"/>
      <c r="QZY2" s="388"/>
      <c r="QZZ2" s="388"/>
      <c r="RAA2" s="388"/>
      <c r="RAB2" s="388"/>
      <c r="RAC2" s="388"/>
      <c r="RAD2" s="388"/>
      <c r="RAE2" s="388"/>
      <c r="RAF2" s="388"/>
      <c r="RAG2" s="388"/>
      <c r="RAH2" s="388"/>
      <c r="RAI2" s="388"/>
      <c r="RAJ2" s="388"/>
      <c r="RAK2" s="388"/>
      <c r="RAL2" s="388"/>
      <c r="RAM2" s="388"/>
      <c r="RAN2" s="388"/>
      <c r="RAO2" s="388"/>
      <c r="RAP2" s="388"/>
      <c r="RAQ2" s="388"/>
      <c r="RAR2" s="388"/>
      <c r="RAS2" s="388"/>
      <c r="RAT2" s="388"/>
      <c r="RAU2" s="388"/>
      <c r="RAV2" s="388"/>
      <c r="RAW2" s="388"/>
      <c r="RAX2" s="388"/>
      <c r="RAY2" s="388"/>
      <c r="RAZ2" s="388"/>
      <c r="RBA2" s="388"/>
      <c r="RBB2" s="388"/>
      <c r="RBC2" s="388"/>
      <c r="RBD2" s="388"/>
      <c r="RBE2" s="388"/>
      <c r="RBF2" s="388"/>
      <c r="RBG2" s="388"/>
      <c r="RBH2" s="388"/>
      <c r="RBI2" s="388"/>
      <c r="RBJ2" s="388"/>
      <c r="RBK2" s="388"/>
      <c r="RBL2" s="388"/>
      <c r="RBM2" s="388"/>
      <c r="RBN2" s="388"/>
      <c r="RBO2" s="388"/>
      <c r="RBP2" s="388"/>
      <c r="RBQ2" s="388"/>
      <c r="RBR2" s="388"/>
      <c r="RBS2" s="388"/>
      <c r="RBT2" s="388"/>
      <c r="RBU2" s="388"/>
      <c r="RBV2" s="388"/>
      <c r="RBW2" s="388"/>
      <c r="RBX2" s="388"/>
      <c r="RBY2" s="388"/>
      <c r="RBZ2" s="388"/>
      <c r="RCA2" s="388"/>
      <c r="RCB2" s="388"/>
      <c r="RCC2" s="388"/>
      <c r="RCD2" s="388"/>
      <c r="RCE2" s="388"/>
      <c r="RCF2" s="388"/>
      <c r="RCG2" s="388"/>
      <c r="RCH2" s="388"/>
      <c r="RCI2" s="388"/>
      <c r="RCJ2" s="388"/>
      <c r="RCK2" s="388"/>
      <c r="RCL2" s="388"/>
      <c r="RCM2" s="388"/>
      <c r="RCN2" s="388"/>
      <c r="RCO2" s="388"/>
      <c r="RCP2" s="388"/>
      <c r="RCQ2" s="388"/>
      <c r="RCR2" s="388"/>
      <c r="RCS2" s="388"/>
      <c r="RCT2" s="388"/>
      <c r="RCU2" s="388"/>
      <c r="RCV2" s="388"/>
      <c r="RCW2" s="388"/>
      <c r="RCX2" s="388"/>
      <c r="RCY2" s="388"/>
      <c r="RCZ2" s="388"/>
      <c r="RDA2" s="388"/>
      <c r="RDB2" s="388"/>
      <c r="RDC2" s="388"/>
      <c r="RDD2" s="388"/>
      <c r="RDE2" s="388"/>
      <c r="RDF2" s="388"/>
      <c r="RDG2" s="388"/>
      <c r="RDH2" s="388"/>
      <c r="RDI2" s="388"/>
      <c r="RDJ2" s="388"/>
      <c r="RDK2" s="388"/>
      <c r="RDL2" s="388"/>
      <c r="RDM2" s="388"/>
      <c r="RDN2" s="388"/>
      <c r="RDO2" s="388"/>
      <c r="RDP2" s="388"/>
      <c r="RDQ2" s="388"/>
      <c r="RDR2" s="388"/>
      <c r="RDS2" s="388"/>
      <c r="RDT2" s="388"/>
      <c r="RDU2" s="388"/>
      <c r="RDV2" s="388"/>
      <c r="RDW2" s="388"/>
      <c r="RDX2" s="388"/>
      <c r="RDY2" s="388"/>
      <c r="RDZ2" s="388"/>
      <c r="REA2" s="388"/>
      <c r="REB2" s="388"/>
      <c r="REC2" s="388"/>
      <c r="RED2" s="388"/>
      <c r="REE2" s="388"/>
      <c r="REF2" s="388"/>
      <c r="REG2" s="388"/>
      <c r="REH2" s="388"/>
      <c r="REI2" s="388"/>
      <c r="REJ2" s="388"/>
      <c r="REK2" s="388"/>
      <c r="REL2" s="388"/>
      <c r="REM2" s="388"/>
      <c r="REN2" s="388"/>
      <c r="REO2" s="388"/>
      <c r="REP2" s="388"/>
      <c r="REQ2" s="388"/>
      <c r="RER2" s="388"/>
      <c r="RES2" s="388"/>
      <c r="RET2" s="388"/>
      <c r="REU2" s="388"/>
      <c r="REV2" s="388"/>
      <c r="REW2" s="388"/>
      <c r="REX2" s="388"/>
      <c r="REY2" s="388"/>
      <c r="REZ2" s="388"/>
      <c r="RFA2" s="388"/>
      <c r="RFB2" s="388"/>
      <c r="RFC2" s="388"/>
      <c r="RFD2" s="388"/>
      <c r="RFE2" s="388"/>
      <c r="RFF2" s="388"/>
      <c r="RFG2" s="388"/>
      <c r="RFH2" s="388"/>
      <c r="RFI2" s="388"/>
      <c r="RFJ2" s="388"/>
      <c r="RFK2" s="388"/>
      <c r="RFL2" s="388"/>
      <c r="RFM2" s="388"/>
      <c r="RFN2" s="388"/>
      <c r="RFO2" s="388"/>
      <c r="RFP2" s="388"/>
      <c r="RFQ2" s="388"/>
      <c r="RFR2" s="388"/>
      <c r="RFS2" s="388"/>
      <c r="RFT2" s="388"/>
      <c r="RFU2" s="388"/>
      <c r="RFV2" s="388"/>
      <c r="RFW2" s="388"/>
      <c r="RFX2" s="388"/>
      <c r="RFY2" s="388"/>
      <c r="RFZ2" s="388"/>
      <c r="RGA2" s="388"/>
      <c r="RGB2" s="388"/>
      <c r="RGC2" s="388"/>
      <c r="RGD2" s="388"/>
      <c r="RGE2" s="388"/>
      <c r="RGF2" s="388"/>
      <c r="RGG2" s="388"/>
      <c r="RGH2" s="388"/>
      <c r="RGI2" s="388"/>
      <c r="RGJ2" s="388"/>
      <c r="RGK2" s="388"/>
      <c r="RGL2" s="388"/>
      <c r="RGM2" s="388"/>
      <c r="RGN2" s="388"/>
      <c r="RGO2" s="388"/>
      <c r="RGP2" s="388"/>
      <c r="RGQ2" s="388"/>
      <c r="RGR2" s="388"/>
      <c r="RGS2" s="388"/>
      <c r="RGT2" s="388"/>
      <c r="RGU2" s="388"/>
      <c r="RGV2" s="388"/>
      <c r="RGW2" s="388"/>
      <c r="RGX2" s="388"/>
      <c r="RGY2" s="388"/>
      <c r="RGZ2" s="388"/>
      <c r="RHA2" s="388"/>
      <c r="RHB2" s="388"/>
      <c r="RHC2" s="388"/>
      <c r="RHD2" s="388"/>
      <c r="RHE2" s="388"/>
      <c r="RHF2" s="388"/>
      <c r="RHG2" s="388"/>
      <c r="RHH2" s="388"/>
      <c r="RHI2" s="388"/>
      <c r="RHJ2" s="388"/>
      <c r="RHK2" s="388"/>
      <c r="RHL2" s="388"/>
      <c r="RHM2" s="388"/>
      <c r="RHN2" s="388"/>
      <c r="RHO2" s="388"/>
      <c r="RHP2" s="388"/>
      <c r="RHQ2" s="388"/>
      <c r="RHR2" s="388"/>
      <c r="RHS2" s="388"/>
      <c r="RHT2" s="388"/>
      <c r="RHU2" s="388"/>
      <c r="RHV2" s="388"/>
      <c r="RHW2" s="388"/>
      <c r="RHX2" s="388"/>
      <c r="RHY2" s="388"/>
      <c r="RHZ2" s="388"/>
      <c r="RIA2" s="388"/>
      <c r="RIB2" s="388"/>
      <c r="RIC2" s="388"/>
      <c r="RID2" s="388"/>
      <c r="RIE2" s="388"/>
      <c r="RIF2" s="388"/>
      <c r="RIG2" s="388"/>
      <c r="RIH2" s="388"/>
      <c r="RII2" s="388"/>
      <c r="RIJ2" s="388"/>
      <c r="RIK2" s="388"/>
      <c r="RIL2" s="388"/>
      <c r="RIM2" s="388"/>
      <c r="RIN2" s="388"/>
      <c r="RIO2" s="388"/>
      <c r="RIP2" s="388"/>
      <c r="RIQ2" s="388"/>
      <c r="RIR2" s="388"/>
      <c r="RIS2" s="388"/>
      <c r="RIT2" s="388"/>
      <c r="RIU2" s="388"/>
      <c r="RIV2" s="388"/>
      <c r="RIW2" s="388"/>
      <c r="RIX2" s="388"/>
      <c r="RIY2" s="388"/>
      <c r="RIZ2" s="388"/>
      <c r="RJA2" s="388"/>
      <c r="RJB2" s="388"/>
      <c r="RJC2" s="388"/>
      <c r="RJD2" s="388"/>
      <c r="RJE2" s="388"/>
      <c r="RJF2" s="388"/>
      <c r="RJG2" s="388"/>
      <c r="RJH2" s="388"/>
      <c r="RJI2" s="388"/>
      <c r="RJJ2" s="388"/>
      <c r="RJK2" s="388"/>
      <c r="RJL2" s="388"/>
      <c r="RJM2" s="388"/>
      <c r="RJN2" s="388"/>
      <c r="RJO2" s="388"/>
      <c r="RJP2" s="388"/>
      <c r="RJQ2" s="388"/>
      <c r="RJR2" s="388"/>
      <c r="RJS2" s="388"/>
      <c r="RJT2" s="388"/>
      <c r="RJU2" s="388"/>
      <c r="RJV2" s="388"/>
      <c r="RJW2" s="388"/>
      <c r="RJX2" s="388"/>
      <c r="RJY2" s="388"/>
      <c r="RJZ2" s="388"/>
      <c r="RKA2" s="388"/>
      <c r="RKB2" s="388"/>
      <c r="RKC2" s="388"/>
      <c r="RKD2" s="388"/>
      <c r="RKE2" s="388"/>
      <c r="RKF2" s="388"/>
      <c r="RKG2" s="388"/>
      <c r="RKH2" s="388"/>
      <c r="RKI2" s="388"/>
      <c r="RKJ2" s="388"/>
      <c r="RKK2" s="388"/>
      <c r="RKL2" s="388"/>
      <c r="RKM2" s="388"/>
      <c r="RKN2" s="388"/>
      <c r="RKO2" s="388"/>
      <c r="RKP2" s="388"/>
      <c r="RKQ2" s="388"/>
      <c r="RKR2" s="388"/>
      <c r="RKS2" s="388"/>
      <c r="RKT2" s="388"/>
      <c r="RKU2" s="388"/>
      <c r="RKV2" s="388"/>
      <c r="RKW2" s="388"/>
      <c r="RKX2" s="388"/>
      <c r="RKY2" s="388"/>
      <c r="RKZ2" s="388"/>
      <c r="RLA2" s="388"/>
      <c r="RLB2" s="388"/>
      <c r="RLC2" s="388"/>
      <c r="RLD2" s="388"/>
      <c r="RLE2" s="388"/>
      <c r="RLF2" s="388"/>
      <c r="RLG2" s="388"/>
      <c r="RLH2" s="388"/>
      <c r="RLI2" s="388"/>
      <c r="RLJ2" s="388"/>
      <c r="RLK2" s="388"/>
      <c r="RLL2" s="388"/>
      <c r="RLM2" s="388"/>
      <c r="RLN2" s="388"/>
      <c r="RLO2" s="388"/>
      <c r="RLP2" s="388"/>
      <c r="RLQ2" s="388"/>
      <c r="RLR2" s="388"/>
      <c r="RLS2" s="388"/>
      <c r="RLT2" s="388"/>
      <c r="RLU2" s="388"/>
      <c r="RLV2" s="388"/>
      <c r="RLW2" s="388"/>
      <c r="RLX2" s="388"/>
      <c r="RLY2" s="388"/>
      <c r="RLZ2" s="388"/>
      <c r="RMA2" s="388"/>
      <c r="RMB2" s="388"/>
      <c r="RMC2" s="388"/>
      <c r="RMD2" s="388"/>
      <c r="RME2" s="388"/>
      <c r="RMF2" s="388"/>
      <c r="RMG2" s="388"/>
      <c r="RMH2" s="388"/>
      <c r="RMI2" s="388"/>
      <c r="RMJ2" s="388"/>
      <c r="RMK2" s="388"/>
      <c r="RML2" s="388"/>
      <c r="RMM2" s="388"/>
      <c r="RMN2" s="388"/>
      <c r="RMO2" s="388"/>
      <c r="RMP2" s="388"/>
      <c r="RMQ2" s="388"/>
      <c r="RMR2" s="388"/>
      <c r="RMS2" s="388"/>
      <c r="RMT2" s="388"/>
      <c r="RMU2" s="388"/>
      <c r="RMV2" s="388"/>
      <c r="RMW2" s="388"/>
      <c r="RMX2" s="388"/>
      <c r="RMY2" s="388"/>
      <c r="RMZ2" s="388"/>
      <c r="RNA2" s="388"/>
      <c r="RNB2" s="388"/>
      <c r="RNC2" s="388"/>
      <c r="RND2" s="388"/>
      <c r="RNE2" s="388"/>
      <c r="RNF2" s="388"/>
      <c r="RNG2" s="388"/>
      <c r="RNH2" s="388"/>
      <c r="RNI2" s="388"/>
      <c r="RNJ2" s="388"/>
      <c r="RNK2" s="388"/>
      <c r="RNL2" s="388"/>
      <c r="RNM2" s="388"/>
      <c r="RNN2" s="388"/>
      <c r="RNO2" s="388"/>
      <c r="RNP2" s="388"/>
      <c r="RNQ2" s="388"/>
      <c r="RNR2" s="388"/>
      <c r="RNS2" s="388"/>
      <c r="RNT2" s="388"/>
      <c r="RNU2" s="388"/>
      <c r="RNV2" s="388"/>
      <c r="RNW2" s="388"/>
      <c r="RNX2" s="388"/>
      <c r="RNY2" s="388"/>
      <c r="RNZ2" s="388"/>
      <c r="ROA2" s="388"/>
      <c r="ROB2" s="388"/>
      <c r="ROC2" s="388"/>
      <c r="ROD2" s="388"/>
      <c r="ROE2" s="388"/>
      <c r="ROF2" s="388"/>
      <c r="ROG2" s="388"/>
      <c r="ROH2" s="388"/>
      <c r="ROI2" s="388"/>
      <c r="ROJ2" s="388"/>
      <c r="ROK2" s="388"/>
      <c r="ROL2" s="388"/>
      <c r="ROM2" s="388"/>
      <c r="RON2" s="388"/>
      <c r="ROO2" s="388"/>
      <c r="ROP2" s="388"/>
      <c r="ROQ2" s="388"/>
      <c r="ROR2" s="388"/>
      <c r="ROS2" s="388"/>
      <c r="ROT2" s="388"/>
      <c r="ROU2" s="388"/>
      <c r="ROV2" s="388"/>
      <c r="ROW2" s="388"/>
      <c r="ROX2" s="388"/>
      <c r="ROY2" s="388"/>
      <c r="ROZ2" s="388"/>
      <c r="RPA2" s="388"/>
      <c r="RPB2" s="388"/>
      <c r="RPC2" s="388"/>
      <c r="RPD2" s="388"/>
      <c r="RPE2" s="388"/>
      <c r="RPF2" s="388"/>
      <c r="RPG2" s="388"/>
      <c r="RPH2" s="388"/>
      <c r="RPI2" s="388"/>
      <c r="RPJ2" s="388"/>
      <c r="RPK2" s="388"/>
      <c r="RPL2" s="388"/>
      <c r="RPM2" s="388"/>
      <c r="RPN2" s="388"/>
      <c r="RPO2" s="388"/>
      <c r="RPP2" s="388"/>
      <c r="RPQ2" s="388"/>
      <c r="RPR2" s="388"/>
      <c r="RPS2" s="388"/>
      <c r="RPT2" s="388"/>
      <c r="RPU2" s="388"/>
      <c r="RPV2" s="388"/>
      <c r="RPW2" s="388"/>
      <c r="RPX2" s="388"/>
      <c r="RPY2" s="388"/>
      <c r="RPZ2" s="388"/>
      <c r="RQA2" s="388"/>
      <c r="RQB2" s="388"/>
      <c r="RQC2" s="388"/>
      <c r="RQD2" s="388"/>
      <c r="RQE2" s="388"/>
      <c r="RQF2" s="388"/>
      <c r="RQG2" s="388"/>
      <c r="RQH2" s="388"/>
      <c r="RQI2" s="388"/>
      <c r="RQJ2" s="388"/>
      <c r="RQK2" s="388"/>
      <c r="RQL2" s="388"/>
      <c r="RQM2" s="388"/>
      <c r="RQN2" s="388"/>
      <c r="RQO2" s="388"/>
      <c r="RQP2" s="388"/>
      <c r="RQQ2" s="388"/>
      <c r="RQR2" s="388"/>
      <c r="RQS2" s="388"/>
      <c r="RQT2" s="388"/>
      <c r="RQU2" s="388"/>
      <c r="RQV2" s="388"/>
      <c r="RQW2" s="388"/>
      <c r="RQX2" s="388"/>
      <c r="RQY2" s="388"/>
      <c r="RQZ2" s="388"/>
      <c r="RRA2" s="388"/>
      <c r="RRB2" s="388"/>
      <c r="RRC2" s="388"/>
      <c r="RRD2" s="388"/>
      <c r="RRE2" s="388"/>
      <c r="RRF2" s="388"/>
      <c r="RRG2" s="388"/>
      <c r="RRH2" s="388"/>
      <c r="RRI2" s="388"/>
      <c r="RRJ2" s="388"/>
      <c r="RRK2" s="388"/>
      <c r="RRL2" s="388"/>
      <c r="RRM2" s="388"/>
      <c r="RRN2" s="388"/>
      <c r="RRO2" s="388"/>
      <c r="RRP2" s="388"/>
      <c r="RRQ2" s="388"/>
      <c r="RRR2" s="388"/>
      <c r="RRS2" s="388"/>
      <c r="RRT2" s="388"/>
      <c r="RRU2" s="388"/>
      <c r="RRV2" s="388"/>
      <c r="RRW2" s="388"/>
      <c r="RRX2" s="388"/>
      <c r="RRY2" s="388"/>
      <c r="RRZ2" s="388"/>
      <c r="RSA2" s="388"/>
      <c r="RSB2" s="388"/>
      <c r="RSC2" s="388"/>
      <c r="RSD2" s="388"/>
      <c r="RSE2" s="388"/>
      <c r="RSF2" s="388"/>
      <c r="RSG2" s="388"/>
      <c r="RSH2" s="388"/>
      <c r="RSI2" s="388"/>
      <c r="RSJ2" s="388"/>
      <c r="RSK2" s="388"/>
      <c r="RSL2" s="388"/>
      <c r="RSM2" s="388"/>
      <c r="RSN2" s="388"/>
      <c r="RSO2" s="388"/>
      <c r="RSP2" s="388"/>
      <c r="RSQ2" s="388"/>
      <c r="RSR2" s="388"/>
      <c r="RSS2" s="388"/>
      <c r="RST2" s="388"/>
      <c r="RSU2" s="388"/>
      <c r="RSV2" s="388"/>
      <c r="RSW2" s="388"/>
      <c r="RSX2" s="388"/>
      <c r="RSY2" s="388"/>
      <c r="RSZ2" s="388"/>
      <c r="RTA2" s="388"/>
      <c r="RTB2" s="388"/>
      <c r="RTC2" s="388"/>
      <c r="RTD2" s="388"/>
      <c r="RTE2" s="388"/>
      <c r="RTF2" s="388"/>
      <c r="RTG2" s="388"/>
      <c r="RTH2" s="388"/>
      <c r="RTI2" s="388"/>
      <c r="RTJ2" s="388"/>
      <c r="RTK2" s="388"/>
      <c r="RTL2" s="388"/>
      <c r="RTM2" s="388"/>
      <c r="RTN2" s="388"/>
      <c r="RTO2" s="388"/>
      <c r="RTP2" s="388"/>
      <c r="RTQ2" s="388"/>
      <c r="RTR2" s="388"/>
      <c r="RTS2" s="388"/>
      <c r="RTT2" s="388"/>
      <c r="RTU2" s="388"/>
      <c r="RTV2" s="388"/>
      <c r="RTW2" s="388"/>
      <c r="RTX2" s="388"/>
      <c r="RTY2" s="388"/>
      <c r="RTZ2" s="388"/>
      <c r="RUA2" s="388"/>
      <c r="RUB2" s="388"/>
      <c r="RUC2" s="388"/>
      <c r="RUD2" s="388"/>
      <c r="RUE2" s="388"/>
      <c r="RUF2" s="388"/>
      <c r="RUG2" s="388"/>
      <c r="RUH2" s="388"/>
      <c r="RUI2" s="388"/>
      <c r="RUJ2" s="388"/>
      <c r="RUK2" s="388"/>
      <c r="RUL2" s="388"/>
      <c r="RUM2" s="388"/>
      <c r="RUN2" s="388"/>
      <c r="RUO2" s="388"/>
      <c r="RUP2" s="388"/>
      <c r="RUQ2" s="388"/>
      <c r="RUR2" s="388"/>
      <c r="RUS2" s="388"/>
      <c r="RUT2" s="388"/>
      <c r="RUU2" s="388"/>
      <c r="RUV2" s="388"/>
      <c r="RUW2" s="388"/>
      <c r="RUX2" s="388"/>
      <c r="RUY2" s="388"/>
      <c r="RUZ2" s="388"/>
      <c r="RVA2" s="388"/>
      <c r="RVB2" s="388"/>
      <c r="RVC2" s="388"/>
      <c r="RVD2" s="388"/>
      <c r="RVE2" s="388"/>
      <c r="RVF2" s="388"/>
      <c r="RVG2" s="388"/>
      <c r="RVH2" s="388"/>
      <c r="RVI2" s="388"/>
      <c r="RVJ2" s="388"/>
      <c r="RVK2" s="388"/>
      <c r="RVL2" s="388"/>
      <c r="RVM2" s="388"/>
      <c r="RVN2" s="388"/>
      <c r="RVO2" s="388"/>
      <c r="RVP2" s="388"/>
      <c r="RVQ2" s="388"/>
      <c r="RVR2" s="388"/>
      <c r="RVS2" s="388"/>
      <c r="RVT2" s="388"/>
      <c r="RVU2" s="388"/>
      <c r="RVV2" s="388"/>
      <c r="RVW2" s="388"/>
      <c r="RVX2" s="388"/>
      <c r="RVY2" s="388"/>
      <c r="RVZ2" s="388"/>
      <c r="RWA2" s="388"/>
      <c r="RWB2" s="388"/>
      <c r="RWC2" s="388"/>
      <c r="RWD2" s="388"/>
      <c r="RWE2" s="388"/>
      <c r="RWF2" s="388"/>
      <c r="RWG2" s="388"/>
      <c r="RWH2" s="388"/>
      <c r="RWI2" s="388"/>
      <c r="RWJ2" s="388"/>
      <c r="RWK2" s="388"/>
      <c r="RWL2" s="388"/>
      <c r="RWM2" s="388"/>
      <c r="RWN2" s="388"/>
      <c r="RWO2" s="388"/>
      <c r="RWP2" s="388"/>
      <c r="RWQ2" s="388"/>
      <c r="RWR2" s="388"/>
      <c r="RWS2" s="388"/>
      <c r="RWT2" s="388"/>
      <c r="RWU2" s="388"/>
      <c r="RWV2" s="388"/>
      <c r="RWW2" s="388"/>
      <c r="RWX2" s="388"/>
      <c r="RWY2" s="388"/>
      <c r="RWZ2" s="388"/>
      <c r="RXA2" s="388"/>
      <c r="RXB2" s="388"/>
      <c r="RXC2" s="388"/>
      <c r="RXD2" s="388"/>
      <c r="RXE2" s="388"/>
      <c r="RXF2" s="388"/>
      <c r="RXG2" s="388"/>
      <c r="RXH2" s="388"/>
      <c r="RXI2" s="388"/>
      <c r="RXJ2" s="388"/>
      <c r="RXK2" s="388"/>
      <c r="RXL2" s="388"/>
      <c r="RXM2" s="388"/>
      <c r="RXN2" s="388"/>
      <c r="RXO2" s="388"/>
      <c r="RXP2" s="388"/>
      <c r="RXQ2" s="388"/>
      <c r="RXR2" s="388"/>
      <c r="RXS2" s="388"/>
      <c r="RXT2" s="388"/>
      <c r="RXU2" s="388"/>
      <c r="RXV2" s="388"/>
      <c r="RXW2" s="388"/>
      <c r="RXX2" s="388"/>
      <c r="RXY2" s="388"/>
      <c r="RXZ2" s="388"/>
      <c r="RYA2" s="388"/>
      <c r="RYB2" s="388"/>
      <c r="RYC2" s="388"/>
      <c r="RYD2" s="388"/>
      <c r="RYE2" s="388"/>
      <c r="RYF2" s="388"/>
      <c r="RYG2" s="388"/>
      <c r="RYH2" s="388"/>
      <c r="RYI2" s="388"/>
      <c r="RYJ2" s="388"/>
      <c r="RYK2" s="388"/>
      <c r="RYL2" s="388"/>
      <c r="RYM2" s="388"/>
      <c r="RYN2" s="388"/>
      <c r="RYO2" s="388"/>
      <c r="RYP2" s="388"/>
      <c r="RYQ2" s="388"/>
      <c r="RYR2" s="388"/>
      <c r="RYS2" s="388"/>
      <c r="RYT2" s="388"/>
      <c r="RYU2" s="388"/>
      <c r="RYV2" s="388"/>
      <c r="RYW2" s="388"/>
      <c r="RYX2" s="388"/>
      <c r="RYY2" s="388"/>
      <c r="RYZ2" s="388"/>
      <c r="RZA2" s="388"/>
      <c r="RZB2" s="388"/>
      <c r="RZC2" s="388"/>
      <c r="RZD2" s="388"/>
      <c r="RZE2" s="388"/>
      <c r="RZF2" s="388"/>
      <c r="RZG2" s="388"/>
      <c r="RZH2" s="388"/>
      <c r="RZI2" s="388"/>
      <c r="RZJ2" s="388"/>
      <c r="RZK2" s="388"/>
      <c r="RZL2" s="388"/>
      <c r="RZM2" s="388"/>
      <c r="RZN2" s="388"/>
      <c r="RZO2" s="388"/>
      <c r="RZP2" s="388"/>
      <c r="RZQ2" s="388"/>
      <c r="RZR2" s="388"/>
      <c r="RZS2" s="388"/>
      <c r="RZT2" s="388"/>
      <c r="RZU2" s="388"/>
      <c r="RZV2" s="388"/>
      <c r="RZW2" s="388"/>
      <c r="RZX2" s="388"/>
      <c r="RZY2" s="388"/>
      <c r="RZZ2" s="388"/>
      <c r="SAA2" s="388"/>
      <c r="SAB2" s="388"/>
      <c r="SAC2" s="388"/>
      <c r="SAD2" s="388"/>
      <c r="SAE2" s="388"/>
      <c r="SAF2" s="388"/>
      <c r="SAG2" s="388"/>
      <c r="SAH2" s="388"/>
      <c r="SAI2" s="388"/>
      <c r="SAJ2" s="388"/>
      <c r="SAK2" s="388"/>
      <c r="SAL2" s="388"/>
      <c r="SAM2" s="388"/>
      <c r="SAN2" s="388"/>
      <c r="SAO2" s="388"/>
      <c r="SAP2" s="388"/>
      <c r="SAQ2" s="388"/>
      <c r="SAR2" s="388"/>
      <c r="SAS2" s="388"/>
      <c r="SAT2" s="388"/>
      <c r="SAU2" s="388"/>
      <c r="SAV2" s="388"/>
      <c r="SAW2" s="388"/>
      <c r="SAX2" s="388"/>
      <c r="SAY2" s="388"/>
      <c r="SAZ2" s="388"/>
      <c r="SBA2" s="388"/>
      <c r="SBB2" s="388"/>
      <c r="SBC2" s="388"/>
      <c r="SBD2" s="388"/>
      <c r="SBE2" s="388"/>
      <c r="SBF2" s="388"/>
      <c r="SBG2" s="388"/>
      <c r="SBH2" s="388"/>
      <c r="SBI2" s="388"/>
      <c r="SBJ2" s="388"/>
      <c r="SBK2" s="388"/>
      <c r="SBL2" s="388"/>
      <c r="SBM2" s="388"/>
      <c r="SBN2" s="388"/>
      <c r="SBO2" s="388"/>
      <c r="SBP2" s="388"/>
      <c r="SBQ2" s="388"/>
      <c r="SBR2" s="388"/>
      <c r="SBS2" s="388"/>
      <c r="SBT2" s="388"/>
      <c r="SBU2" s="388"/>
      <c r="SBV2" s="388"/>
      <c r="SBW2" s="388"/>
      <c r="SBX2" s="388"/>
      <c r="SBY2" s="388"/>
      <c r="SBZ2" s="388"/>
      <c r="SCA2" s="388"/>
      <c r="SCB2" s="388"/>
      <c r="SCC2" s="388"/>
      <c r="SCD2" s="388"/>
      <c r="SCE2" s="388"/>
      <c r="SCF2" s="388"/>
      <c r="SCG2" s="388"/>
      <c r="SCH2" s="388"/>
      <c r="SCI2" s="388"/>
      <c r="SCJ2" s="388"/>
      <c r="SCK2" s="388"/>
      <c r="SCL2" s="388"/>
      <c r="SCM2" s="388"/>
      <c r="SCN2" s="388"/>
      <c r="SCO2" s="388"/>
      <c r="SCP2" s="388"/>
      <c r="SCQ2" s="388"/>
      <c r="SCR2" s="388"/>
      <c r="SCS2" s="388"/>
      <c r="SCT2" s="388"/>
      <c r="SCU2" s="388"/>
      <c r="SCV2" s="388"/>
      <c r="SCW2" s="388"/>
      <c r="SCX2" s="388"/>
      <c r="SCY2" s="388"/>
      <c r="SCZ2" s="388"/>
      <c r="SDA2" s="388"/>
      <c r="SDB2" s="388"/>
      <c r="SDC2" s="388"/>
      <c r="SDD2" s="388"/>
      <c r="SDE2" s="388"/>
      <c r="SDF2" s="388"/>
      <c r="SDG2" s="388"/>
      <c r="SDH2" s="388"/>
      <c r="SDI2" s="388"/>
      <c r="SDJ2" s="388"/>
      <c r="SDK2" s="388"/>
      <c r="SDL2" s="388"/>
      <c r="SDM2" s="388"/>
      <c r="SDN2" s="388"/>
      <c r="SDO2" s="388"/>
      <c r="SDP2" s="388"/>
      <c r="SDQ2" s="388"/>
      <c r="SDR2" s="388"/>
      <c r="SDS2" s="388"/>
      <c r="SDT2" s="388"/>
      <c r="SDU2" s="388"/>
      <c r="SDV2" s="388"/>
      <c r="SDW2" s="388"/>
      <c r="SDX2" s="388"/>
      <c r="SDY2" s="388"/>
      <c r="SDZ2" s="388"/>
      <c r="SEA2" s="388"/>
      <c r="SEB2" s="388"/>
      <c r="SEC2" s="388"/>
      <c r="SED2" s="388"/>
      <c r="SEE2" s="388"/>
      <c r="SEF2" s="388"/>
      <c r="SEG2" s="388"/>
      <c r="SEH2" s="388"/>
      <c r="SEI2" s="388"/>
      <c r="SEJ2" s="388"/>
      <c r="SEK2" s="388"/>
      <c r="SEL2" s="388"/>
      <c r="SEM2" s="388"/>
      <c r="SEN2" s="388"/>
      <c r="SEO2" s="388"/>
      <c r="SEP2" s="388"/>
      <c r="SEQ2" s="388"/>
      <c r="SER2" s="388"/>
      <c r="SES2" s="388"/>
      <c r="SET2" s="388"/>
      <c r="SEU2" s="388"/>
      <c r="SEV2" s="388"/>
      <c r="SEW2" s="388"/>
      <c r="SEX2" s="388"/>
      <c r="SEY2" s="388"/>
      <c r="SEZ2" s="388"/>
      <c r="SFA2" s="388"/>
      <c r="SFB2" s="388"/>
      <c r="SFC2" s="388"/>
      <c r="SFD2" s="388"/>
      <c r="SFE2" s="388"/>
      <c r="SFF2" s="388"/>
      <c r="SFG2" s="388"/>
      <c r="SFH2" s="388"/>
      <c r="SFI2" s="388"/>
      <c r="SFJ2" s="388"/>
      <c r="SFK2" s="388"/>
      <c r="SFL2" s="388"/>
      <c r="SFM2" s="388"/>
      <c r="SFN2" s="388"/>
      <c r="SFO2" s="388"/>
      <c r="SFP2" s="388"/>
      <c r="SFQ2" s="388"/>
      <c r="SFR2" s="388"/>
      <c r="SFS2" s="388"/>
      <c r="SFT2" s="388"/>
      <c r="SFU2" s="388"/>
      <c r="SFV2" s="388"/>
      <c r="SFW2" s="388"/>
      <c r="SFX2" s="388"/>
      <c r="SFY2" s="388"/>
      <c r="SFZ2" s="388"/>
      <c r="SGA2" s="388"/>
      <c r="SGB2" s="388"/>
      <c r="SGC2" s="388"/>
      <c r="SGD2" s="388"/>
      <c r="SGE2" s="388"/>
      <c r="SGF2" s="388"/>
      <c r="SGG2" s="388"/>
      <c r="SGH2" s="388"/>
      <c r="SGI2" s="388"/>
      <c r="SGJ2" s="388"/>
      <c r="SGK2" s="388"/>
      <c r="SGL2" s="388"/>
      <c r="SGM2" s="388"/>
      <c r="SGN2" s="388"/>
      <c r="SGO2" s="388"/>
      <c r="SGP2" s="388"/>
      <c r="SGQ2" s="388"/>
      <c r="SGR2" s="388"/>
      <c r="SGS2" s="388"/>
      <c r="SGT2" s="388"/>
      <c r="SGU2" s="388"/>
      <c r="SGV2" s="388"/>
      <c r="SGW2" s="388"/>
      <c r="SGX2" s="388"/>
      <c r="SGY2" s="388"/>
      <c r="SGZ2" s="388"/>
      <c r="SHA2" s="388"/>
      <c r="SHB2" s="388"/>
      <c r="SHC2" s="388"/>
      <c r="SHD2" s="388"/>
      <c r="SHE2" s="388"/>
      <c r="SHF2" s="388"/>
      <c r="SHG2" s="388"/>
      <c r="SHH2" s="388"/>
      <c r="SHI2" s="388"/>
      <c r="SHJ2" s="388"/>
      <c r="SHK2" s="388"/>
      <c r="SHL2" s="388"/>
      <c r="SHM2" s="388"/>
      <c r="SHN2" s="388"/>
      <c r="SHO2" s="388"/>
      <c r="SHP2" s="388"/>
      <c r="SHQ2" s="388"/>
      <c r="SHR2" s="388"/>
      <c r="SHS2" s="388"/>
      <c r="SHT2" s="388"/>
      <c r="SHU2" s="388"/>
      <c r="SHV2" s="388"/>
      <c r="SHW2" s="388"/>
      <c r="SHX2" s="388"/>
      <c r="SHY2" s="388"/>
      <c r="SHZ2" s="388"/>
      <c r="SIA2" s="388"/>
      <c r="SIB2" s="388"/>
      <c r="SIC2" s="388"/>
      <c r="SID2" s="388"/>
      <c r="SIE2" s="388"/>
      <c r="SIF2" s="388"/>
      <c r="SIG2" s="388"/>
      <c r="SIH2" s="388"/>
      <c r="SII2" s="388"/>
      <c r="SIJ2" s="388"/>
      <c r="SIK2" s="388"/>
      <c r="SIL2" s="388"/>
      <c r="SIM2" s="388"/>
      <c r="SIN2" s="388"/>
      <c r="SIO2" s="388"/>
      <c r="SIP2" s="388"/>
      <c r="SIQ2" s="388"/>
      <c r="SIR2" s="388"/>
      <c r="SIS2" s="388"/>
      <c r="SIT2" s="388"/>
      <c r="SIU2" s="388"/>
      <c r="SIV2" s="388"/>
      <c r="SIW2" s="388"/>
      <c r="SIX2" s="388"/>
      <c r="SIY2" s="388"/>
      <c r="SIZ2" s="388"/>
      <c r="SJA2" s="388"/>
      <c r="SJB2" s="388"/>
      <c r="SJC2" s="388"/>
      <c r="SJD2" s="388"/>
      <c r="SJE2" s="388"/>
      <c r="SJF2" s="388"/>
      <c r="SJG2" s="388"/>
      <c r="SJH2" s="388"/>
      <c r="SJI2" s="388"/>
      <c r="SJJ2" s="388"/>
      <c r="SJK2" s="388"/>
      <c r="SJL2" s="388"/>
      <c r="SJM2" s="388"/>
      <c r="SJN2" s="388"/>
      <c r="SJO2" s="388"/>
      <c r="SJP2" s="388"/>
      <c r="SJQ2" s="388"/>
      <c r="SJR2" s="388"/>
      <c r="SJS2" s="388"/>
      <c r="SJT2" s="388"/>
      <c r="SJU2" s="388"/>
      <c r="SJV2" s="388"/>
      <c r="SJW2" s="388"/>
      <c r="SJX2" s="388"/>
      <c r="SJY2" s="388"/>
      <c r="SJZ2" s="388"/>
      <c r="SKA2" s="388"/>
      <c r="SKB2" s="388"/>
      <c r="SKC2" s="388"/>
      <c r="SKD2" s="388"/>
      <c r="SKE2" s="388"/>
      <c r="SKF2" s="388"/>
      <c r="SKG2" s="388"/>
      <c r="SKH2" s="388"/>
      <c r="SKI2" s="388"/>
      <c r="SKJ2" s="388"/>
      <c r="SKK2" s="388"/>
      <c r="SKL2" s="388"/>
      <c r="SKM2" s="388"/>
      <c r="SKN2" s="388"/>
      <c r="SKO2" s="388"/>
      <c r="SKP2" s="388"/>
      <c r="SKQ2" s="388"/>
      <c r="SKR2" s="388"/>
      <c r="SKS2" s="388"/>
      <c r="SKT2" s="388"/>
      <c r="SKU2" s="388"/>
      <c r="SKV2" s="388"/>
      <c r="SKW2" s="388"/>
      <c r="SKX2" s="388"/>
      <c r="SKY2" s="388"/>
      <c r="SKZ2" s="388"/>
      <c r="SLA2" s="388"/>
      <c r="SLB2" s="388"/>
      <c r="SLC2" s="388"/>
      <c r="SLD2" s="388"/>
      <c r="SLE2" s="388"/>
      <c r="SLF2" s="388"/>
      <c r="SLG2" s="388"/>
      <c r="SLH2" s="388"/>
      <c r="SLI2" s="388"/>
      <c r="SLJ2" s="388"/>
      <c r="SLK2" s="388"/>
      <c r="SLL2" s="388"/>
      <c r="SLM2" s="388"/>
      <c r="SLN2" s="388"/>
      <c r="SLO2" s="388"/>
      <c r="SLP2" s="388"/>
      <c r="SLQ2" s="388"/>
      <c r="SLR2" s="388"/>
      <c r="SLS2" s="388"/>
      <c r="SLT2" s="388"/>
      <c r="SLU2" s="388"/>
      <c r="SLV2" s="388"/>
      <c r="SLW2" s="388"/>
      <c r="SLX2" s="388"/>
      <c r="SLY2" s="388"/>
      <c r="SLZ2" s="388"/>
      <c r="SMA2" s="388"/>
      <c r="SMB2" s="388"/>
      <c r="SMC2" s="388"/>
      <c r="SMD2" s="388"/>
      <c r="SME2" s="388"/>
      <c r="SMF2" s="388"/>
      <c r="SMG2" s="388"/>
      <c r="SMH2" s="388"/>
      <c r="SMI2" s="388"/>
      <c r="SMJ2" s="388"/>
      <c r="SMK2" s="388"/>
      <c r="SML2" s="388"/>
      <c r="SMM2" s="388"/>
      <c r="SMN2" s="388"/>
      <c r="SMO2" s="388"/>
      <c r="SMP2" s="388"/>
      <c r="SMQ2" s="388"/>
      <c r="SMR2" s="388"/>
      <c r="SMS2" s="388"/>
      <c r="SMT2" s="388"/>
      <c r="SMU2" s="388"/>
      <c r="SMV2" s="388"/>
      <c r="SMW2" s="388"/>
      <c r="SMX2" s="388"/>
      <c r="SMY2" s="388"/>
      <c r="SMZ2" s="388"/>
      <c r="SNA2" s="388"/>
      <c r="SNB2" s="388"/>
      <c r="SNC2" s="388"/>
      <c r="SND2" s="388"/>
      <c r="SNE2" s="388"/>
      <c r="SNF2" s="388"/>
      <c r="SNG2" s="388"/>
      <c r="SNH2" s="388"/>
      <c r="SNI2" s="388"/>
      <c r="SNJ2" s="388"/>
      <c r="SNK2" s="388"/>
      <c r="SNL2" s="388"/>
      <c r="SNM2" s="388"/>
      <c r="SNN2" s="388"/>
      <c r="SNO2" s="388"/>
      <c r="SNP2" s="388"/>
      <c r="SNQ2" s="388"/>
      <c r="SNR2" s="388"/>
      <c r="SNS2" s="388"/>
      <c r="SNT2" s="388"/>
      <c r="SNU2" s="388"/>
      <c r="SNV2" s="388"/>
      <c r="SNW2" s="388"/>
      <c r="SNX2" s="388"/>
      <c r="SNY2" s="388"/>
      <c r="SNZ2" s="388"/>
      <c r="SOA2" s="388"/>
      <c r="SOB2" s="388"/>
      <c r="SOC2" s="388"/>
      <c r="SOD2" s="388"/>
      <c r="SOE2" s="388"/>
      <c r="SOF2" s="388"/>
      <c r="SOG2" s="388"/>
      <c r="SOH2" s="388"/>
      <c r="SOI2" s="388"/>
      <c r="SOJ2" s="388"/>
      <c r="SOK2" s="388"/>
      <c r="SOL2" s="388"/>
      <c r="SOM2" s="388"/>
      <c r="SON2" s="388"/>
      <c r="SOO2" s="388"/>
      <c r="SOP2" s="388"/>
      <c r="SOQ2" s="388"/>
      <c r="SOR2" s="388"/>
      <c r="SOS2" s="388"/>
      <c r="SOT2" s="388"/>
      <c r="SOU2" s="388"/>
      <c r="SOV2" s="388"/>
      <c r="SOW2" s="388"/>
      <c r="SOX2" s="388"/>
      <c r="SOY2" s="388"/>
      <c r="SOZ2" s="388"/>
      <c r="SPA2" s="388"/>
      <c r="SPB2" s="388"/>
      <c r="SPC2" s="388"/>
      <c r="SPD2" s="388"/>
      <c r="SPE2" s="388"/>
      <c r="SPF2" s="388"/>
      <c r="SPG2" s="388"/>
      <c r="SPH2" s="388"/>
      <c r="SPI2" s="388"/>
      <c r="SPJ2" s="388"/>
      <c r="SPK2" s="388"/>
      <c r="SPL2" s="388"/>
      <c r="SPM2" s="388"/>
      <c r="SPN2" s="388"/>
      <c r="SPO2" s="388"/>
      <c r="SPP2" s="388"/>
      <c r="SPQ2" s="388"/>
      <c r="SPR2" s="388"/>
      <c r="SPS2" s="388"/>
      <c r="SPT2" s="388"/>
      <c r="SPU2" s="388"/>
      <c r="SPV2" s="388"/>
      <c r="SPW2" s="388"/>
      <c r="SPX2" s="388"/>
      <c r="SPY2" s="388"/>
      <c r="SPZ2" s="388"/>
      <c r="SQA2" s="388"/>
      <c r="SQB2" s="388"/>
      <c r="SQC2" s="388"/>
      <c r="SQD2" s="388"/>
      <c r="SQE2" s="388"/>
      <c r="SQF2" s="388"/>
      <c r="SQG2" s="388"/>
      <c r="SQH2" s="388"/>
      <c r="SQI2" s="388"/>
      <c r="SQJ2" s="388"/>
      <c r="SQK2" s="388"/>
      <c r="SQL2" s="388"/>
      <c r="SQM2" s="388"/>
      <c r="SQN2" s="388"/>
      <c r="SQO2" s="388"/>
      <c r="SQP2" s="388"/>
      <c r="SQQ2" s="388"/>
      <c r="SQR2" s="388"/>
      <c r="SQS2" s="388"/>
      <c r="SQT2" s="388"/>
      <c r="SQU2" s="388"/>
      <c r="SQV2" s="388"/>
      <c r="SQW2" s="388"/>
      <c r="SQX2" s="388"/>
      <c r="SQY2" s="388"/>
      <c r="SQZ2" s="388"/>
      <c r="SRA2" s="388"/>
      <c r="SRB2" s="388"/>
      <c r="SRC2" s="388"/>
      <c r="SRD2" s="388"/>
      <c r="SRE2" s="388"/>
      <c r="SRF2" s="388"/>
      <c r="SRG2" s="388"/>
      <c r="SRH2" s="388"/>
      <c r="SRI2" s="388"/>
      <c r="SRJ2" s="388"/>
      <c r="SRK2" s="388"/>
      <c r="SRL2" s="388"/>
      <c r="SRM2" s="388"/>
      <c r="SRN2" s="388"/>
      <c r="SRO2" s="388"/>
      <c r="SRP2" s="388"/>
      <c r="SRQ2" s="388"/>
      <c r="SRR2" s="388"/>
      <c r="SRS2" s="388"/>
      <c r="SRT2" s="388"/>
      <c r="SRU2" s="388"/>
      <c r="SRV2" s="388"/>
      <c r="SRW2" s="388"/>
      <c r="SRX2" s="388"/>
      <c r="SRY2" s="388"/>
      <c r="SRZ2" s="388"/>
      <c r="SSA2" s="388"/>
      <c r="SSB2" s="388"/>
      <c r="SSC2" s="388"/>
      <c r="SSD2" s="388"/>
      <c r="SSE2" s="388"/>
      <c r="SSF2" s="388"/>
      <c r="SSG2" s="388"/>
      <c r="SSH2" s="388"/>
      <c r="SSI2" s="388"/>
      <c r="SSJ2" s="388"/>
      <c r="SSK2" s="388"/>
      <c r="SSL2" s="388"/>
      <c r="SSM2" s="388"/>
      <c r="SSN2" s="388"/>
      <c r="SSO2" s="388"/>
      <c r="SSP2" s="388"/>
      <c r="SSQ2" s="388"/>
      <c r="SSR2" s="388"/>
      <c r="SSS2" s="388"/>
      <c r="SST2" s="388"/>
      <c r="SSU2" s="388"/>
      <c r="SSV2" s="388"/>
      <c r="SSW2" s="388"/>
      <c r="SSX2" s="388"/>
      <c r="SSY2" s="388"/>
      <c r="SSZ2" s="388"/>
      <c r="STA2" s="388"/>
      <c r="STB2" s="388"/>
      <c r="STC2" s="388"/>
      <c r="STD2" s="388"/>
      <c r="STE2" s="388"/>
      <c r="STF2" s="388"/>
      <c r="STG2" s="388"/>
      <c r="STH2" s="388"/>
      <c r="STI2" s="388"/>
      <c r="STJ2" s="388"/>
      <c r="STK2" s="388"/>
      <c r="STL2" s="388"/>
      <c r="STM2" s="388"/>
      <c r="STN2" s="388"/>
      <c r="STO2" s="388"/>
      <c r="STP2" s="388"/>
      <c r="STQ2" s="388"/>
      <c r="STR2" s="388"/>
      <c r="STS2" s="388"/>
      <c r="STT2" s="388"/>
      <c r="STU2" s="388"/>
      <c r="STV2" s="388"/>
      <c r="STW2" s="388"/>
      <c r="STX2" s="388"/>
      <c r="STY2" s="388"/>
      <c r="STZ2" s="388"/>
      <c r="SUA2" s="388"/>
      <c r="SUB2" s="388"/>
      <c r="SUC2" s="388"/>
      <c r="SUD2" s="388"/>
      <c r="SUE2" s="388"/>
      <c r="SUF2" s="388"/>
      <c r="SUG2" s="388"/>
      <c r="SUH2" s="388"/>
      <c r="SUI2" s="388"/>
      <c r="SUJ2" s="388"/>
      <c r="SUK2" s="388"/>
      <c r="SUL2" s="388"/>
      <c r="SUM2" s="388"/>
      <c r="SUN2" s="388"/>
      <c r="SUO2" s="388"/>
      <c r="SUP2" s="388"/>
      <c r="SUQ2" s="388"/>
      <c r="SUR2" s="388"/>
      <c r="SUS2" s="388"/>
      <c r="SUT2" s="388"/>
      <c r="SUU2" s="388"/>
      <c r="SUV2" s="388"/>
      <c r="SUW2" s="388"/>
      <c r="SUX2" s="388"/>
      <c r="SUY2" s="388"/>
      <c r="SUZ2" s="388"/>
      <c r="SVA2" s="388"/>
      <c r="SVB2" s="388"/>
      <c r="SVC2" s="388"/>
      <c r="SVD2" s="388"/>
      <c r="SVE2" s="388"/>
      <c r="SVF2" s="388"/>
      <c r="SVG2" s="388"/>
      <c r="SVH2" s="388"/>
      <c r="SVI2" s="388"/>
      <c r="SVJ2" s="388"/>
      <c r="SVK2" s="388"/>
      <c r="SVL2" s="388"/>
      <c r="SVM2" s="388"/>
      <c r="SVN2" s="388"/>
      <c r="SVO2" s="388"/>
      <c r="SVP2" s="388"/>
      <c r="SVQ2" s="388"/>
      <c r="SVR2" s="388"/>
      <c r="SVS2" s="388"/>
      <c r="SVT2" s="388"/>
      <c r="SVU2" s="388"/>
      <c r="SVV2" s="388"/>
      <c r="SVW2" s="388"/>
      <c r="SVX2" s="388"/>
      <c r="SVY2" s="388"/>
      <c r="SVZ2" s="388"/>
      <c r="SWA2" s="388"/>
      <c r="SWB2" s="388"/>
      <c r="SWC2" s="388"/>
      <c r="SWD2" s="388"/>
      <c r="SWE2" s="388"/>
      <c r="SWF2" s="388"/>
      <c r="SWG2" s="388"/>
      <c r="SWH2" s="388"/>
      <c r="SWI2" s="388"/>
      <c r="SWJ2" s="388"/>
      <c r="SWK2" s="388"/>
      <c r="SWL2" s="388"/>
      <c r="SWM2" s="388"/>
      <c r="SWN2" s="388"/>
      <c r="SWO2" s="388"/>
      <c r="SWP2" s="388"/>
      <c r="SWQ2" s="388"/>
      <c r="SWR2" s="388"/>
      <c r="SWS2" s="388"/>
      <c r="SWT2" s="388"/>
      <c r="SWU2" s="388"/>
      <c r="SWV2" s="388"/>
      <c r="SWW2" s="388"/>
      <c r="SWX2" s="388"/>
      <c r="SWY2" s="388"/>
      <c r="SWZ2" s="388"/>
      <c r="SXA2" s="388"/>
      <c r="SXB2" s="388"/>
      <c r="SXC2" s="388"/>
      <c r="SXD2" s="388"/>
      <c r="SXE2" s="388"/>
      <c r="SXF2" s="388"/>
      <c r="SXG2" s="388"/>
      <c r="SXH2" s="388"/>
      <c r="SXI2" s="388"/>
      <c r="SXJ2" s="388"/>
      <c r="SXK2" s="388"/>
      <c r="SXL2" s="388"/>
      <c r="SXM2" s="388"/>
      <c r="SXN2" s="388"/>
      <c r="SXO2" s="388"/>
      <c r="SXP2" s="388"/>
      <c r="SXQ2" s="388"/>
      <c r="SXR2" s="388"/>
      <c r="SXS2" s="388"/>
      <c r="SXT2" s="388"/>
      <c r="SXU2" s="388"/>
      <c r="SXV2" s="388"/>
      <c r="SXW2" s="388"/>
      <c r="SXX2" s="388"/>
      <c r="SXY2" s="388"/>
      <c r="SXZ2" s="388"/>
      <c r="SYA2" s="388"/>
      <c r="SYB2" s="388"/>
      <c r="SYC2" s="388"/>
      <c r="SYD2" s="388"/>
      <c r="SYE2" s="388"/>
      <c r="SYF2" s="388"/>
      <c r="SYG2" s="388"/>
      <c r="SYH2" s="388"/>
      <c r="SYI2" s="388"/>
      <c r="SYJ2" s="388"/>
      <c r="SYK2" s="388"/>
      <c r="SYL2" s="388"/>
      <c r="SYM2" s="388"/>
      <c r="SYN2" s="388"/>
      <c r="SYO2" s="388"/>
      <c r="SYP2" s="388"/>
      <c r="SYQ2" s="388"/>
      <c r="SYR2" s="388"/>
      <c r="SYS2" s="388"/>
      <c r="SYT2" s="388"/>
      <c r="SYU2" s="388"/>
      <c r="SYV2" s="388"/>
      <c r="SYW2" s="388"/>
      <c r="SYX2" s="388"/>
      <c r="SYY2" s="388"/>
      <c r="SYZ2" s="388"/>
      <c r="SZA2" s="388"/>
      <c r="SZB2" s="388"/>
      <c r="SZC2" s="388"/>
      <c r="SZD2" s="388"/>
      <c r="SZE2" s="388"/>
      <c r="SZF2" s="388"/>
      <c r="SZG2" s="388"/>
      <c r="SZH2" s="388"/>
      <c r="SZI2" s="388"/>
      <c r="SZJ2" s="388"/>
      <c r="SZK2" s="388"/>
      <c r="SZL2" s="388"/>
      <c r="SZM2" s="388"/>
      <c r="SZN2" s="388"/>
      <c r="SZO2" s="388"/>
      <c r="SZP2" s="388"/>
      <c r="SZQ2" s="388"/>
      <c r="SZR2" s="388"/>
      <c r="SZS2" s="388"/>
      <c r="SZT2" s="388"/>
      <c r="SZU2" s="388"/>
      <c r="SZV2" s="388"/>
      <c r="SZW2" s="388"/>
      <c r="SZX2" s="388"/>
      <c r="SZY2" s="388"/>
      <c r="SZZ2" s="388"/>
      <c r="TAA2" s="388"/>
      <c r="TAB2" s="388"/>
      <c r="TAC2" s="388"/>
      <c r="TAD2" s="388"/>
      <c r="TAE2" s="388"/>
      <c r="TAF2" s="388"/>
      <c r="TAG2" s="388"/>
      <c r="TAH2" s="388"/>
      <c r="TAI2" s="388"/>
      <c r="TAJ2" s="388"/>
      <c r="TAK2" s="388"/>
      <c r="TAL2" s="388"/>
      <c r="TAM2" s="388"/>
      <c r="TAN2" s="388"/>
      <c r="TAO2" s="388"/>
      <c r="TAP2" s="388"/>
      <c r="TAQ2" s="388"/>
      <c r="TAR2" s="388"/>
      <c r="TAS2" s="388"/>
      <c r="TAT2" s="388"/>
      <c r="TAU2" s="388"/>
      <c r="TAV2" s="388"/>
      <c r="TAW2" s="388"/>
      <c r="TAX2" s="388"/>
      <c r="TAY2" s="388"/>
      <c r="TAZ2" s="388"/>
      <c r="TBA2" s="388"/>
      <c r="TBB2" s="388"/>
      <c r="TBC2" s="388"/>
      <c r="TBD2" s="388"/>
      <c r="TBE2" s="388"/>
      <c r="TBF2" s="388"/>
      <c r="TBG2" s="388"/>
      <c r="TBH2" s="388"/>
      <c r="TBI2" s="388"/>
      <c r="TBJ2" s="388"/>
      <c r="TBK2" s="388"/>
      <c r="TBL2" s="388"/>
      <c r="TBM2" s="388"/>
      <c r="TBN2" s="388"/>
      <c r="TBO2" s="388"/>
      <c r="TBP2" s="388"/>
      <c r="TBQ2" s="388"/>
      <c r="TBR2" s="388"/>
      <c r="TBS2" s="388"/>
      <c r="TBT2" s="388"/>
      <c r="TBU2" s="388"/>
      <c r="TBV2" s="388"/>
      <c r="TBW2" s="388"/>
      <c r="TBX2" s="388"/>
      <c r="TBY2" s="388"/>
      <c r="TBZ2" s="388"/>
      <c r="TCA2" s="388"/>
      <c r="TCB2" s="388"/>
      <c r="TCC2" s="388"/>
      <c r="TCD2" s="388"/>
      <c r="TCE2" s="388"/>
      <c r="TCF2" s="388"/>
      <c r="TCG2" s="388"/>
      <c r="TCH2" s="388"/>
      <c r="TCI2" s="388"/>
      <c r="TCJ2" s="388"/>
      <c r="TCK2" s="388"/>
      <c r="TCL2" s="388"/>
      <c r="TCM2" s="388"/>
      <c r="TCN2" s="388"/>
      <c r="TCO2" s="388"/>
      <c r="TCP2" s="388"/>
      <c r="TCQ2" s="388"/>
      <c r="TCR2" s="388"/>
      <c r="TCS2" s="388"/>
      <c r="TCT2" s="388"/>
      <c r="TCU2" s="388"/>
      <c r="TCV2" s="388"/>
      <c r="TCW2" s="388"/>
      <c r="TCX2" s="388"/>
      <c r="TCY2" s="388"/>
      <c r="TCZ2" s="388"/>
      <c r="TDA2" s="388"/>
      <c r="TDB2" s="388"/>
      <c r="TDC2" s="388"/>
      <c r="TDD2" s="388"/>
      <c r="TDE2" s="388"/>
      <c r="TDF2" s="388"/>
      <c r="TDG2" s="388"/>
      <c r="TDH2" s="388"/>
      <c r="TDI2" s="388"/>
      <c r="TDJ2" s="388"/>
      <c r="TDK2" s="388"/>
      <c r="TDL2" s="388"/>
      <c r="TDM2" s="388"/>
      <c r="TDN2" s="388"/>
      <c r="TDO2" s="388"/>
      <c r="TDP2" s="388"/>
      <c r="TDQ2" s="388"/>
      <c r="TDR2" s="388"/>
      <c r="TDS2" s="388"/>
      <c r="TDT2" s="388"/>
      <c r="TDU2" s="388"/>
      <c r="TDV2" s="388"/>
      <c r="TDW2" s="388"/>
      <c r="TDX2" s="388"/>
      <c r="TDY2" s="388"/>
      <c r="TDZ2" s="388"/>
      <c r="TEA2" s="388"/>
      <c r="TEB2" s="388"/>
      <c r="TEC2" s="388"/>
      <c r="TED2" s="388"/>
      <c r="TEE2" s="388"/>
      <c r="TEF2" s="388"/>
      <c r="TEG2" s="388"/>
      <c r="TEH2" s="388"/>
      <c r="TEI2" s="388"/>
      <c r="TEJ2" s="388"/>
      <c r="TEK2" s="388"/>
      <c r="TEL2" s="388"/>
      <c r="TEM2" s="388"/>
      <c r="TEN2" s="388"/>
      <c r="TEO2" s="388"/>
      <c r="TEP2" s="388"/>
      <c r="TEQ2" s="388"/>
      <c r="TER2" s="388"/>
      <c r="TES2" s="388"/>
      <c r="TET2" s="388"/>
      <c r="TEU2" s="388"/>
      <c r="TEV2" s="388"/>
      <c r="TEW2" s="388"/>
      <c r="TEX2" s="388"/>
      <c r="TEY2" s="388"/>
      <c r="TEZ2" s="388"/>
      <c r="TFA2" s="388"/>
      <c r="TFB2" s="388"/>
      <c r="TFC2" s="388"/>
      <c r="TFD2" s="388"/>
      <c r="TFE2" s="388"/>
      <c r="TFF2" s="388"/>
      <c r="TFG2" s="388"/>
      <c r="TFH2" s="388"/>
      <c r="TFI2" s="388"/>
      <c r="TFJ2" s="388"/>
      <c r="TFK2" s="388"/>
      <c r="TFL2" s="388"/>
      <c r="TFM2" s="388"/>
      <c r="TFN2" s="388"/>
      <c r="TFO2" s="388"/>
      <c r="TFP2" s="388"/>
      <c r="TFQ2" s="388"/>
      <c r="TFR2" s="388"/>
      <c r="TFS2" s="388"/>
      <c r="TFT2" s="388"/>
      <c r="TFU2" s="388"/>
      <c r="TFV2" s="388"/>
      <c r="TFW2" s="388"/>
      <c r="TFX2" s="388"/>
      <c r="TFY2" s="388"/>
      <c r="TFZ2" s="388"/>
      <c r="TGA2" s="388"/>
      <c r="TGB2" s="388"/>
      <c r="TGC2" s="388"/>
      <c r="TGD2" s="388"/>
      <c r="TGE2" s="388"/>
      <c r="TGF2" s="388"/>
      <c r="TGG2" s="388"/>
      <c r="TGH2" s="388"/>
      <c r="TGI2" s="388"/>
      <c r="TGJ2" s="388"/>
      <c r="TGK2" s="388"/>
      <c r="TGL2" s="388"/>
      <c r="TGM2" s="388"/>
      <c r="TGN2" s="388"/>
      <c r="TGO2" s="388"/>
      <c r="TGP2" s="388"/>
      <c r="TGQ2" s="388"/>
      <c r="TGR2" s="388"/>
      <c r="TGS2" s="388"/>
      <c r="TGT2" s="388"/>
      <c r="TGU2" s="388"/>
      <c r="TGV2" s="388"/>
      <c r="TGW2" s="388"/>
      <c r="TGX2" s="388"/>
      <c r="TGY2" s="388"/>
      <c r="TGZ2" s="388"/>
      <c r="THA2" s="388"/>
      <c r="THB2" s="388"/>
      <c r="THC2" s="388"/>
      <c r="THD2" s="388"/>
      <c r="THE2" s="388"/>
      <c r="THF2" s="388"/>
      <c r="THG2" s="388"/>
      <c r="THH2" s="388"/>
      <c r="THI2" s="388"/>
      <c r="THJ2" s="388"/>
      <c r="THK2" s="388"/>
      <c r="THL2" s="388"/>
      <c r="THM2" s="388"/>
      <c r="THN2" s="388"/>
      <c r="THO2" s="388"/>
      <c r="THP2" s="388"/>
      <c r="THQ2" s="388"/>
      <c r="THR2" s="388"/>
      <c r="THS2" s="388"/>
      <c r="THT2" s="388"/>
      <c r="THU2" s="388"/>
      <c r="THV2" s="388"/>
      <c r="THW2" s="388"/>
      <c r="THX2" s="388"/>
      <c r="THY2" s="388"/>
      <c r="THZ2" s="388"/>
      <c r="TIA2" s="388"/>
      <c r="TIB2" s="388"/>
      <c r="TIC2" s="388"/>
      <c r="TID2" s="388"/>
      <c r="TIE2" s="388"/>
      <c r="TIF2" s="388"/>
      <c r="TIG2" s="388"/>
      <c r="TIH2" s="388"/>
      <c r="TII2" s="388"/>
      <c r="TIJ2" s="388"/>
      <c r="TIK2" s="388"/>
      <c r="TIL2" s="388"/>
      <c r="TIM2" s="388"/>
      <c r="TIN2" s="388"/>
      <c r="TIO2" s="388"/>
      <c r="TIP2" s="388"/>
      <c r="TIQ2" s="388"/>
      <c r="TIR2" s="388"/>
      <c r="TIS2" s="388"/>
      <c r="TIT2" s="388"/>
      <c r="TIU2" s="388"/>
      <c r="TIV2" s="388"/>
      <c r="TIW2" s="388"/>
      <c r="TIX2" s="388"/>
      <c r="TIY2" s="388"/>
      <c r="TIZ2" s="388"/>
      <c r="TJA2" s="388"/>
      <c r="TJB2" s="388"/>
      <c r="TJC2" s="388"/>
      <c r="TJD2" s="388"/>
      <c r="TJE2" s="388"/>
      <c r="TJF2" s="388"/>
      <c r="TJG2" s="388"/>
      <c r="TJH2" s="388"/>
      <c r="TJI2" s="388"/>
      <c r="TJJ2" s="388"/>
      <c r="TJK2" s="388"/>
      <c r="TJL2" s="388"/>
      <c r="TJM2" s="388"/>
      <c r="TJN2" s="388"/>
      <c r="TJO2" s="388"/>
      <c r="TJP2" s="388"/>
      <c r="TJQ2" s="388"/>
      <c r="TJR2" s="388"/>
      <c r="TJS2" s="388"/>
      <c r="TJT2" s="388"/>
      <c r="TJU2" s="388"/>
      <c r="TJV2" s="388"/>
      <c r="TJW2" s="388"/>
      <c r="TJX2" s="388"/>
      <c r="TJY2" s="388"/>
      <c r="TJZ2" s="388"/>
      <c r="TKA2" s="388"/>
      <c r="TKB2" s="388"/>
      <c r="TKC2" s="388"/>
      <c r="TKD2" s="388"/>
      <c r="TKE2" s="388"/>
      <c r="TKF2" s="388"/>
      <c r="TKG2" s="388"/>
      <c r="TKH2" s="388"/>
      <c r="TKI2" s="388"/>
      <c r="TKJ2" s="388"/>
      <c r="TKK2" s="388"/>
      <c r="TKL2" s="388"/>
      <c r="TKM2" s="388"/>
      <c r="TKN2" s="388"/>
      <c r="TKO2" s="388"/>
      <c r="TKP2" s="388"/>
      <c r="TKQ2" s="388"/>
      <c r="TKR2" s="388"/>
      <c r="TKS2" s="388"/>
      <c r="TKT2" s="388"/>
      <c r="TKU2" s="388"/>
      <c r="TKV2" s="388"/>
      <c r="TKW2" s="388"/>
      <c r="TKX2" s="388"/>
      <c r="TKY2" s="388"/>
      <c r="TKZ2" s="388"/>
      <c r="TLA2" s="388"/>
      <c r="TLB2" s="388"/>
      <c r="TLC2" s="388"/>
      <c r="TLD2" s="388"/>
      <c r="TLE2" s="388"/>
      <c r="TLF2" s="388"/>
      <c r="TLG2" s="388"/>
      <c r="TLH2" s="388"/>
      <c r="TLI2" s="388"/>
      <c r="TLJ2" s="388"/>
      <c r="TLK2" s="388"/>
      <c r="TLL2" s="388"/>
      <c r="TLM2" s="388"/>
      <c r="TLN2" s="388"/>
      <c r="TLO2" s="388"/>
      <c r="TLP2" s="388"/>
      <c r="TLQ2" s="388"/>
      <c r="TLR2" s="388"/>
      <c r="TLS2" s="388"/>
      <c r="TLT2" s="388"/>
      <c r="TLU2" s="388"/>
      <c r="TLV2" s="388"/>
      <c r="TLW2" s="388"/>
      <c r="TLX2" s="388"/>
      <c r="TLY2" s="388"/>
      <c r="TLZ2" s="388"/>
      <c r="TMA2" s="388"/>
      <c r="TMB2" s="388"/>
      <c r="TMC2" s="388"/>
      <c r="TMD2" s="388"/>
      <c r="TME2" s="388"/>
      <c r="TMF2" s="388"/>
      <c r="TMG2" s="388"/>
      <c r="TMH2" s="388"/>
      <c r="TMI2" s="388"/>
      <c r="TMJ2" s="388"/>
      <c r="TMK2" s="388"/>
      <c r="TML2" s="388"/>
      <c r="TMM2" s="388"/>
      <c r="TMN2" s="388"/>
      <c r="TMO2" s="388"/>
      <c r="TMP2" s="388"/>
      <c r="TMQ2" s="388"/>
      <c r="TMR2" s="388"/>
      <c r="TMS2" s="388"/>
      <c r="TMT2" s="388"/>
      <c r="TMU2" s="388"/>
      <c r="TMV2" s="388"/>
      <c r="TMW2" s="388"/>
      <c r="TMX2" s="388"/>
      <c r="TMY2" s="388"/>
      <c r="TMZ2" s="388"/>
      <c r="TNA2" s="388"/>
      <c r="TNB2" s="388"/>
      <c r="TNC2" s="388"/>
      <c r="TND2" s="388"/>
      <c r="TNE2" s="388"/>
      <c r="TNF2" s="388"/>
      <c r="TNG2" s="388"/>
      <c r="TNH2" s="388"/>
      <c r="TNI2" s="388"/>
      <c r="TNJ2" s="388"/>
      <c r="TNK2" s="388"/>
      <c r="TNL2" s="388"/>
      <c r="TNM2" s="388"/>
      <c r="TNN2" s="388"/>
      <c r="TNO2" s="388"/>
      <c r="TNP2" s="388"/>
      <c r="TNQ2" s="388"/>
      <c r="TNR2" s="388"/>
      <c r="TNS2" s="388"/>
      <c r="TNT2" s="388"/>
      <c r="TNU2" s="388"/>
      <c r="TNV2" s="388"/>
      <c r="TNW2" s="388"/>
      <c r="TNX2" s="388"/>
      <c r="TNY2" s="388"/>
      <c r="TNZ2" s="388"/>
      <c r="TOA2" s="388"/>
      <c r="TOB2" s="388"/>
      <c r="TOC2" s="388"/>
      <c r="TOD2" s="388"/>
      <c r="TOE2" s="388"/>
      <c r="TOF2" s="388"/>
      <c r="TOG2" s="388"/>
      <c r="TOH2" s="388"/>
      <c r="TOI2" s="388"/>
      <c r="TOJ2" s="388"/>
      <c r="TOK2" s="388"/>
      <c r="TOL2" s="388"/>
      <c r="TOM2" s="388"/>
      <c r="TON2" s="388"/>
      <c r="TOO2" s="388"/>
      <c r="TOP2" s="388"/>
      <c r="TOQ2" s="388"/>
      <c r="TOR2" s="388"/>
      <c r="TOS2" s="388"/>
      <c r="TOT2" s="388"/>
      <c r="TOU2" s="388"/>
      <c r="TOV2" s="388"/>
      <c r="TOW2" s="388"/>
      <c r="TOX2" s="388"/>
      <c r="TOY2" s="388"/>
      <c r="TOZ2" s="388"/>
      <c r="TPA2" s="388"/>
      <c r="TPB2" s="388"/>
      <c r="TPC2" s="388"/>
      <c r="TPD2" s="388"/>
      <c r="TPE2" s="388"/>
      <c r="TPF2" s="388"/>
      <c r="TPG2" s="388"/>
      <c r="TPH2" s="388"/>
      <c r="TPI2" s="388"/>
      <c r="TPJ2" s="388"/>
      <c r="TPK2" s="388"/>
      <c r="TPL2" s="388"/>
      <c r="TPM2" s="388"/>
      <c r="TPN2" s="388"/>
      <c r="TPO2" s="388"/>
      <c r="TPP2" s="388"/>
      <c r="TPQ2" s="388"/>
      <c r="TPR2" s="388"/>
      <c r="TPS2" s="388"/>
      <c r="TPT2" s="388"/>
      <c r="TPU2" s="388"/>
      <c r="TPV2" s="388"/>
      <c r="TPW2" s="388"/>
      <c r="TPX2" s="388"/>
      <c r="TPY2" s="388"/>
      <c r="TPZ2" s="388"/>
      <c r="TQA2" s="388"/>
      <c r="TQB2" s="388"/>
      <c r="TQC2" s="388"/>
      <c r="TQD2" s="388"/>
      <c r="TQE2" s="388"/>
      <c r="TQF2" s="388"/>
      <c r="TQG2" s="388"/>
      <c r="TQH2" s="388"/>
      <c r="TQI2" s="388"/>
      <c r="TQJ2" s="388"/>
      <c r="TQK2" s="388"/>
      <c r="TQL2" s="388"/>
      <c r="TQM2" s="388"/>
      <c r="TQN2" s="388"/>
      <c r="TQO2" s="388"/>
      <c r="TQP2" s="388"/>
      <c r="TQQ2" s="388"/>
      <c r="TQR2" s="388"/>
      <c r="TQS2" s="388"/>
      <c r="TQT2" s="388"/>
      <c r="TQU2" s="388"/>
      <c r="TQV2" s="388"/>
      <c r="TQW2" s="388"/>
      <c r="TQX2" s="388"/>
      <c r="TQY2" s="388"/>
      <c r="TQZ2" s="388"/>
      <c r="TRA2" s="388"/>
      <c r="TRB2" s="388"/>
      <c r="TRC2" s="388"/>
      <c r="TRD2" s="388"/>
      <c r="TRE2" s="388"/>
      <c r="TRF2" s="388"/>
      <c r="TRG2" s="388"/>
      <c r="TRH2" s="388"/>
      <c r="TRI2" s="388"/>
      <c r="TRJ2" s="388"/>
      <c r="TRK2" s="388"/>
      <c r="TRL2" s="388"/>
      <c r="TRM2" s="388"/>
      <c r="TRN2" s="388"/>
      <c r="TRO2" s="388"/>
      <c r="TRP2" s="388"/>
      <c r="TRQ2" s="388"/>
      <c r="TRR2" s="388"/>
      <c r="TRS2" s="388"/>
      <c r="TRT2" s="388"/>
      <c r="TRU2" s="388"/>
      <c r="TRV2" s="388"/>
      <c r="TRW2" s="388"/>
      <c r="TRX2" s="388"/>
      <c r="TRY2" s="388"/>
      <c r="TRZ2" s="388"/>
      <c r="TSA2" s="388"/>
      <c r="TSB2" s="388"/>
      <c r="TSC2" s="388"/>
      <c r="TSD2" s="388"/>
      <c r="TSE2" s="388"/>
      <c r="TSF2" s="388"/>
      <c r="TSG2" s="388"/>
      <c r="TSH2" s="388"/>
      <c r="TSI2" s="388"/>
      <c r="TSJ2" s="388"/>
      <c r="TSK2" s="388"/>
      <c r="TSL2" s="388"/>
      <c r="TSM2" s="388"/>
      <c r="TSN2" s="388"/>
      <c r="TSO2" s="388"/>
      <c r="TSP2" s="388"/>
      <c r="TSQ2" s="388"/>
      <c r="TSR2" s="388"/>
      <c r="TSS2" s="388"/>
      <c r="TST2" s="388"/>
      <c r="TSU2" s="388"/>
      <c r="TSV2" s="388"/>
      <c r="TSW2" s="388"/>
      <c r="TSX2" s="388"/>
      <c r="TSY2" s="388"/>
      <c r="TSZ2" s="388"/>
      <c r="TTA2" s="388"/>
      <c r="TTB2" s="388"/>
      <c r="TTC2" s="388"/>
      <c r="TTD2" s="388"/>
      <c r="TTE2" s="388"/>
      <c r="TTF2" s="388"/>
      <c r="TTG2" s="388"/>
      <c r="TTH2" s="388"/>
      <c r="TTI2" s="388"/>
      <c r="TTJ2" s="388"/>
      <c r="TTK2" s="388"/>
      <c r="TTL2" s="388"/>
      <c r="TTM2" s="388"/>
      <c r="TTN2" s="388"/>
      <c r="TTO2" s="388"/>
      <c r="TTP2" s="388"/>
      <c r="TTQ2" s="388"/>
      <c r="TTR2" s="388"/>
      <c r="TTS2" s="388"/>
      <c r="TTT2" s="388"/>
      <c r="TTU2" s="388"/>
      <c r="TTV2" s="388"/>
      <c r="TTW2" s="388"/>
      <c r="TTX2" s="388"/>
      <c r="TTY2" s="388"/>
      <c r="TTZ2" s="388"/>
      <c r="TUA2" s="388"/>
      <c r="TUB2" s="388"/>
      <c r="TUC2" s="388"/>
      <c r="TUD2" s="388"/>
      <c r="TUE2" s="388"/>
      <c r="TUF2" s="388"/>
      <c r="TUG2" s="388"/>
      <c r="TUH2" s="388"/>
      <c r="TUI2" s="388"/>
      <c r="TUJ2" s="388"/>
      <c r="TUK2" s="388"/>
      <c r="TUL2" s="388"/>
      <c r="TUM2" s="388"/>
      <c r="TUN2" s="388"/>
      <c r="TUO2" s="388"/>
      <c r="TUP2" s="388"/>
      <c r="TUQ2" s="388"/>
      <c r="TUR2" s="388"/>
      <c r="TUS2" s="388"/>
      <c r="TUT2" s="388"/>
      <c r="TUU2" s="388"/>
      <c r="TUV2" s="388"/>
      <c r="TUW2" s="388"/>
      <c r="TUX2" s="388"/>
      <c r="TUY2" s="388"/>
      <c r="TUZ2" s="388"/>
      <c r="TVA2" s="388"/>
      <c r="TVB2" s="388"/>
      <c r="TVC2" s="388"/>
      <c r="TVD2" s="388"/>
      <c r="TVE2" s="388"/>
      <c r="TVF2" s="388"/>
      <c r="TVG2" s="388"/>
      <c r="TVH2" s="388"/>
      <c r="TVI2" s="388"/>
      <c r="TVJ2" s="388"/>
      <c r="TVK2" s="388"/>
      <c r="TVL2" s="388"/>
      <c r="TVM2" s="388"/>
      <c r="TVN2" s="388"/>
      <c r="TVO2" s="388"/>
      <c r="TVP2" s="388"/>
      <c r="TVQ2" s="388"/>
      <c r="TVR2" s="388"/>
      <c r="TVS2" s="388"/>
      <c r="TVT2" s="388"/>
      <c r="TVU2" s="388"/>
      <c r="TVV2" s="388"/>
      <c r="TVW2" s="388"/>
      <c r="TVX2" s="388"/>
      <c r="TVY2" s="388"/>
      <c r="TVZ2" s="388"/>
      <c r="TWA2" s="388"/>
      <c r="TWB2" s="388"/>
      <c r="TWC2" s="388"/>
      <c r="TWD2" s="388"/>
      <c r="TWE2" s="388"/>
      <c r="TWF2" s="388"/>
      <c r="TWG2" s="388"/>
      <c r="TWH2" s="388"/>
      <c r="TWI2" s="388"/>
      <c r="TWJ2" s="388"/>
      <c r="TWK2" s="388"/>
      <c r="TWL2" s="388"/>
      <c r="TWM2" s="388"/>
      <c r="TWN2" s="388"/>
      <c r="TWO2" s="388"/>
      <c r="TWP2" s="388"/>
      <c r="TWQ2" s="388"/>
      <c r="TWR2" s="388"/>
      <c r="TWS2" s="388"/>
      <c r="TWT2" s="388"/>
      <c r="TWU2" s="388"/>
      <c r="TWV2" s="388"/>
      <c r="TWW2" s="388"/>
      <c r="TWX2" s="388"/>
      <c r="TWY2" s="388"/>
      <c r="TWZ2" s="388"/>
      <c r="TXA2" s="388"/>
      <c r="TXB2" s="388"/>
      <c r="TXC2" s="388"/>
      <c r="TXD2" s="388"/>
      <c r="TXE2" s="388"/>
      <c r="TXF2" s="388"/>
      <c r="TXG2" s="388"/>
      <c r="TXH2" s="388"/>
      <c r="TXI2" s="388"/>
      <c r="TXJ2" s="388"/>
      <c r="TXK2" s="388"/>
      <c r="TXL2" s="388"/>
      <c r="TXM2" s="388"/>
      <c r="TXN2" s="388"/>
      <c r="TXO2" s="388"/>
      <c r="TXP2" s="388"/>
      <c r="TXQ2" s="388"/>
      <c r="TXR2" s="388"/>
      <c r="TXS2" s="388"/>
      <c r="TXT2" s="388"/>
      <c r="TXU2" s="388"/>
      <c r="TXV2" s="388"/>
      <c r="TXW2" s="388"/>
      <c r="TXX2" s="388"/>
      <c r="TXY2" s="388"/>
      <c r="TXZ2" s="388"/>
      <c r="TYA2" s="388"/>
      <c r="TYB2" s="388"/>
      <c r="TYC2" s="388"/>
      <c r="TYD2" s="388"/>
      <c r="TYE2" s="388"/>
      <c r="TYF2" s="388"/>
      <c r="TYG2" s="388"/>
      <c r="TYH2" s="388"/>
      <c r="TYI2" s="388"/>
      <c r="TYJ2" s="388"/>
      <c r="TYK2" s="388"/>
      <c r="TYL2" s="388"/>
      <c r="TYM2" s="388"/>
      <c r="TYN2" s="388"/>
      <c r="TYO2" s="388"/>
      <c r="TYP2" s="388"/>
      <c r="TYQ2" s="388"/>
      <c r="TYR2" s="388"/>
      <c r="TYS2" s="388"/>
      <c r="TYT2" s="388"/>
      <c r="TYU2" s="388"/>
      <c r="TYV2" s="388"/>
      <c r="TYW2" s="388"/>
      <c r="TYX2" s="388"/>
      <c r="TYY2" s="388"/>
      <c r="TYZ2" s="388"/>
      <c r="TZA2" s="388"/>
      <c r="TZB2" s="388"/>
      <c r="TZC2" s="388"/>
      <c r="TZD2" s="388"/>
      <c r="TZE2" s="388"/>
      <c r="TZF2" s="388"/>
      <c r="TZG2" s="388"/>
      <c r="TZH2" s="388"/>
      <c r="TZI2" s="388"/>
      <c r="TZJ2" s="388"/>
      <c r="TZK2" s="388"/>
      <c r="TZL2" s="388"/>
      <c r="TZM2" s="388"/>
      <c r="TZN2" s="388"/>
      <c r="TZO2" s="388"/>
      <c r="TZP2" s="388"/>
      <c r="TZQ2" s="388"/>
      <c r="TZR2" s="388"/>
      <c r="TZS2" s="388"/>
      <c r="TZT2" s="388"/>
      <c r="TZU2" s="388"/>
      <c r="TZV2" s="388"/>
      <c r="TZW2" s="388"/>
      <c r="TZX2" s="388"/>
      <c r="TZY2" s="388"/>
      <c r="TZZ2" s="388"/>
      <c r="UAA2" s="388"/>
      <c r="UAB2" s="388"/>
      <c r="UAC2" s="388"/>
      <c r="UAD2" s="388"/>
      <c r="UAE2" s="388"/>
      <c r="UAF2" s="388"/>
      <c r="UAG2" s="388"/>
      <c r="UAH2" s="388"/>
      <c r="UAI2" s="388"/>
      <c r="UAJ2" s="388"/>
      <c r="UAK2" s="388"/>
      <c r="UAL2" s="388"/>
      <c r="UAM2" s="388"/>
      <c r="UAN2" s="388"/>
      <c r="UAO2" s="388"/>
      <c r="UAP2" s="388"/>
      <c r="UAQ2" s="388"/>
      <c r="UAR2" s="388"/>
      <c r="UAS2" s="388"/>
      <c r="UAT2" s="388"/>
      <c r="UAU2" s="388"/>
      <c r="UAV2" s="388"/>
      <c r="UAW2" s="388"/>
      <c r="UAX2" s="388"/>
      <c r="UAY2" s="388"/>
      <c r="UAZ2" s="388"/>
      <c r="UBA2" s="388"/>
      <c r="UBB2" s="388"/>
      <c r="UBC2" s="388"/>
      <c r="UBD2" s="388"/>
      <c r="UBE2" s="388"/>
      <c r="UBF2" s="388"/>
      <c r="UBG2" s="388"/>
      <c r="UBH2" s="388"/>
      <c r="UBI2" s="388"/>
      <c r="UBJ2" s="388"/>
      <c r="UBK2" s="388"/>
      <c r="UBL2" s="388"/>
      <c r="UBM2" s="388"/>
      <c r="UBN2" s="388"/>
      <c r="UBO2" s="388"/>
      <c r="UBP2" s="388"/>
      <c r="UBQ2" s="388"/>
      <c r="UBR2" s="388"/>
      <c r="UBS2" s="388"/>
      <c r="UBT2" s="388"/>
      <c r="UBU2" s="388"/>
      <c r="UBV2" s="388"/>
      <c r="UBW2" s="388"/>
      <c r="UBX2" s="388"/>
      <c r="UBY2" s="388"/>
      <c r="UBZ2" s="388"/>
      <c r="UCA2" s="388"/>
      <c r="UCB2" s="388"/>
      <c r="UCC2" s="388"/>
      <c r="UCD2" s="388"/>
      <c r="UCE2" s="388"/>
      <c r="UCF2" s="388"/>
      <c r="UCG2" s="388"/>
      <c r="UCH2" s="388"/>
      <c r="UCI2" s="388"/>
      <c r="UCJ2" s="388"/>
      <c r="UCK2" s="388"/>
      <c r="UCL2" s="388"/>
      <c r="UCM2" s="388"/>
      <c r="UCN2" s="388"/>
      <c r="UCO2" s="388"/>
      <c r="UCP2" s="388"/>
      <c r="UCQ2" s="388"/>
      <c r="UCR2" s="388"/>
      <c r="UCS2" s="388"/>
      <c r="UCT2" s="388"/>
      <c r="UCU2" s="388"/>
      <c r="UCV2" s="388"/>
      <c r="UCW2" s="388"/>
      <c r="UCX2" s="388"/>
      <c r="UCY2" s="388"/>
      <c r="UCZ2" s="388"/>
      <c r="UDA2" s="388"/>
      <c r="UDB2" s="388"/>
      <c r="UDC2" s="388"/>
      <c r="UDD2" s="388"/>
      <c r="UDE2" s="388"/>
      <c r="UDF2" s="388"/>
      <c r="UDG2" s="388"/>
      <c r="UDH2" s="388"/>
      <c r="UDI2" s="388"/>
      <c r="UDJ2" s="388"/>
      <c r="UDK2" s="388"/>
    </row>
    <row r="3" spans="1:34 12136:14311" s="188" customFormat="1" ht="13.5" thickBot="1">
      <c r="A3" s="401"/>
      <c r="B3" s="401"/>
      <c r="C3" s="401"/>
      <c r="D3" s="401"/>
      <c r="E3" s="401"/>
      <c r="F3" s="401"/>
      <c r="G3" s="401"/>
      <c r="H3" s="401"/>
      <c r="I3" s="402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397"/>
      <c r="Z3" s="403"/>
      <c r="AA3" s="401"/>
      <c r="AB3" s="401"/>
      <c r="AC3" s="401"/>
      <c r="AD3" s="401"/>
      <c r="AE3" s="401"/>
      <c r="AF3" s="401"/>
      <c r="AG3" s="404"/>
      <c r="AH3" s="404"/>
      <c r="QXT3" s="388"/>
      <c r="QXU3" s="388"/>
      <c r="QXV3" s="388"/>
      <c r="QXW3" s="388"/>
      <c r="QXX3" s="388"/>
      <c r="QXY3" s="388"/>
      <c r="QXZ3" s="388"/>
      <c r="QYA3" s="388"/>
      <c r="QYB3" s="388"/>
      <c r="QYC3" s="388"/>
      <c r="QYD3" s="388"/>
      <c r="QYE3" s="388"/>
      <c r="QYF3" s="388"/>
      <c r="QYG3" s="388"/>
      <c r="QYH3" s="388"/>
      <c r="QYI3" s="388"/>
      <c r="QYJ3" s="388"/>
      <c r="QYK3" s="388"/>
      <c r="QYL3" s="388"/>
      <c r="QYM3" s="388"/>
      <c r="QYN3" s="388"/>
      <c r="QYO3" s="388"/>
      <c r="QYP3" s="388"/>
      <c r="QYQ3" s="388"/>
      <c r="QYR3" s="388"/>
      <c r="QYS3" s="388"/>
      <c r="QYT3" s="388"/>
      <c r="QYU3" s="388"/>
      <c r="QYV3" s="388"/>
      <c r="QYW3" s="388"/>
      <c r="QYX3" s="388"/>
      <c r="QYY3" s="388"/>
      <c r="QYZ3" s="388"/>
      <c r="QZA3" s="388"/>
      <c r="QZB3" s="388"/>
      <c r="QZC3" s="388"/>
      <c r="QZD3" s="388"/>
      <c r="QZE3" s="388"/>
      <c r="QZF3" s="388"/>
      <c r="QZG3" s="388"/>
      <c r="QZH3" s="388"/>
      <c r="QZI3" s="388"/>
      <c r="QZJ3" s="388"/>
      <c r="QZK3" s="388"/>
      <c r="QZL3" s="388"/>
      <c r="QZM3" s="388"/>
      <c r="QZN3" s="388"/>
      <c r="QZO3" s="388"/>
      <c r="QZP3" s="388"/>
      <c r="QZQ3" s="388"/>
      <c r="QZR3" s="388"/>
      <c r="QZS3" s="388"/>
      <c r="QZT3" s="388"/>
      <c r="QZU3" s="388"/>
      <c r="QZV3" s="388"/>
      <c r="QZW3" s="388"/>
      <c r="QZX3" s="388"/>
      <c r="QZY3" s="388"/>
      <c r="QZZ3" s="388"/>
      <c r="RAA3" s="388"/>
      <c r="RAB3" s="388"/>
      <c r="RAC3" s="388"/>
      <c r="RAD3" s="388"/>
      <c r="RAE3" s="388"/>
      <c r="RAF3" s="388"/>
      <c r="RAG3" s="388"/>
      <c r="RAH3" s="388"/>
      <c r="RAI3" s="388"/>
      <c r="RAJ3" s="388"/>
      <c r="RAK3" s="388"/>
      <c r="RAL3" s="388"/>
      <c r="RAM3" s="388"/>
      <c r="RAN3" s="388"/>
      <c r="RAO3" s="388"/>
      <c r="RAP3" s="388"/>
      <c r="RAQ3" s="388"/>
      <c r="RAR3" s="388"/>
      <c r="RAS3" s="388"/>
      <c r="RAT3" s="388"/>
      <c r="RAU3" s="388"/>
      <c r="RAV3" s="388"/>
      <c r="RAW3" s="388"/>
      <c r="RAX3" s="388"/>
      <c r="RAY3" s="388"/>
      <c r="RAZ3" s="388"/>
      <c r="RBA3" s="388"/>
      <c r="RBB3" s="388"/>
      <c r="RBC3" s="388"/>
      <c r="RBD3" s="388"/>
      <c r="RBE3" s="388"/>
      <c r="RBF3" s="388"/>
      <c r="RBG3" s="388"/>
      <c r="RBH3" s="388"/>
      <c r="RBI3" s="388"/>
      <c r="RBJ3" s="388"/>
      <c r="RBK3" s="388"/>
      <c r="RBL3" s="388"/>
      <c r="RBM3" s="388"/>
      <c r="RBN3" s="388"/>
      <c r="RBO3" s="388"/>
      <c r="RBP3" s="388"/>
      <c r="RBQ3" s="388"/>
      <c r="RBR3" s="388"/>
      <c r="RBS3" s="388"/>
      <c r="RBT3" s="388"/>
      <c r="RBU3" s="388"/>
      <c r="RBV3" s="388"/>
      <c r="RBW3" s="388"/>
      <c r="RBX3" s="388"/>
      <c r="RBY3" s="388"/>
      <c r="RBZ3" s="388"/>
      <c r="RCA3" s="388"/>
      <c r="RCB3" s="388"/>
      <c r="RCC3" s="388"/>
      <c r="RCD3" s="388"/>
      <c r="RCE3" s="388"/>
      <c r="RCF3" s="388"/>
      <c r="RCG3" s="388"/>
      <c r="RCH3" s="388"/>
      <c r="RCI3" s="388"/>
      <c r="RCJ3" s="388"/>
      <c r="RCK3" s="388"/>
      <c r="RCL3" s="388"/>
      <c r="RCM3" s="388"/>
      <c r="RCN3" s="388"/>
      <c r="RCO3" s="388"/>
      <c r="RCP3" s="388"/>
      <c r="RCQ3" s="388"/>
      <c r="RCR3" s="388"/>
      <c r="RCS3" s="388"/>
      <c r="RCT3" s="388"/>
      <c r="RCU3" s="388"/>
      <c r="RCV3" s="388"/>
      <c r="RCW3" s="388"/>
      <c r="RCX3" s="388"/>
      <c r="RCY3" s="388"/>
      <c r="RCZ3" s="388"/>
      <c r="RDA3" s="388"/>
      <c r="RDB3" s="388"/>
      <c r="RDC3" s="388"/>
      <c r="RDD3" s="388"/>
      <c r="RDE3" s="388"/>
      <c r="RDF3" s="388"/>
      <c r="RDG3" s="388"/>
      <c r="RDH3" s="388"/>
      <c r="RDI3" s="388"/>
      <c r="RDJ3" s="388"/>
      <c r="RDK3" s="388"/>
      <c r="RDL3" s="388"/>
      <c r="RDM3" s="388"/>
      <c r="RDN3" s="388"/>
      <c r="RDO3" s="388"/>
      <c r="RDP3" s="388"/>
      <c r="RDQ3" s="388"/>
      <c r="RDR3" s="388"/>
      <c r="RDS3" s="388"/>
      <c r="RDT3" s="388"/>
      <c r="RDU3" s="388"/>
      <c r="RDV3" s="388"/>
      <c r="RDW3" s="388"/>
      <c r="RDX3" s="388"/>
      <c r="RDY3" s="388"/>
      <c r="RDZ3" s="388"/>
      <c r="REA3" s="388"/>
      <c r="REB3" s="388"/>
      <c r="REC3" s="388"/>
      <c r="RED3" s="388"/>
      <c r="REE3" s="388"/>
      <c r="REF3" s="388"/>
      <c r="REG3" s="388"/>
      <c r="REH3" s="388"/>
      <c r="REI3" s="388"/>
      <c r="REJ3" s="388"/>
      <c r="REK3" s="388"/>
      <c r="REL3" s="388"/>
      <c r="REM3" s="388"/>
      <c r="REN3" s="388"/>
      <c r="REO3" s="388"/>
      <c r="REP3" s="388"/>
      <c r="REQ3" s="388"/>
      <c r="RER3" s="388"/>
      <c r="RES3" s="388"/>
      <c r="RET3" s="388"/>
      <c r="REU3" s="388"/>
      <c r="REV3" s="388"/>
      <c r="REW3" s="388"/>
      <c r="REX3" s="388"/>
      <c r="REY3" s="388"/>
      <c r="REZ3" s="388"/>
      <c r="RFA3" s="388"/>
      <c r="RFB3" s="388"/>
      <c r="RFC3" s="388"/>
      <c r="RFD3" s="388"/>
      <c r="RFE3" s="388"/>
      <c r="RFF3" s="388"/>
      <c r="RFG3" s="388"/>
      <c r="RFH3" s="388"/>
      <c r="RFI3" s="388"/>
      <c r="RFJ3" s="388"/>
      <c r="RFK3" s="388"/>
      <c r="RFL3" s="388"/>
      <c r="RFM3" s="388"/>
      <c r="RFN3" s="388"/>
      <c r="RFO3" s="388"/>
      <c r="RFP3" s="388"/>
      <c r="RFQ3" s="388"/>
      <c r="RFR3" s="388"/>
      <c r="RFS3" s="388"/>
      <c r="RFT3" s="388"/>
      <c r="RFU3" s="388"/>
      <c r="RFV3" s="388"/>
      <c r="RFW3" s="388"/>
      <c r="RFX3" s="388"/>
      <c r="RFY3" s="388"/>
      <c r="RFZ3" s="388"/>
      <c r="RGA3" s="388"/>
      <c r="RGB3" s="388"/>
      <c r="RGC3" s="388"/>
      <c r="RGD3" s="388"/>
      <c r="RGE3" s="388"/>
      <c r="RGF3" s="388"/>
      <c r="RGG3" s="388"/>
      <c r="RGH3" s="388"/>
      <c r="RGI3" s="388"/>
      <c r="RGJ3" s="388"/>
      <c r="RGK3" s="388"/>
      <c r="RGL3" s="388"/>
      <c r="RGM3" s="388"/>
      <c r="RGN3" s="388"/>
      <c r="RGO3" s="388"/>
      <c r="RGP3" s="388"/>
      <c r="RGQ3" s="388"/>
      <c r="RGR3" s="388"/>
      <c r="RGS3" s="388"/>
      <c r="RGT3" s="388"/>
      <c r="RGU3" s="388"/>
      <c r="RGV3" s="388"/>
      <c r="RGW3" s="388"/>
      <c r="RGX3" s="388"/>
      <c r="RGY3" s="388"/>
      <c r="RGZ3" s="388"/>
      <c r="RHA3" s="388"/>
      <c r="RHB3" s="388"/>
      <c r="RHC3" s="388"/>
      <c r="RHD3" s="388"/>
      <c r="RHE3" s="388"/>
      <c r="RHF3" s="388"/>
      <c r="RHG3" s="388"/>
      <c r="RHH3" s="388"/>
      <c r="RHI3" s="388"/>
      <c r="RHJ3" s="388"/>
      <c r="RHK3" s="388"/>
      <c r="RHL3" s="388"/>
      <c r="RHM3" s="388"/>
      <c r="RHN3" s="388"/>
      <c r="RHO3" s="388"/>
      <c r="RHP3" s="388"/>
      <c r="RHQ3" s="388"/>
      <c r="RHR3" s="388"/>
      <c r="RHS3" s="388"/>
      <c r="RHT3" s="388"/>
      <c r="RHU3" s="388"/>
      <c r="RHV3" s="388"/>
      <c r="RHW3" s="388"/>
      <c r="RHX3" s="388"/>
      <c r="RHY3" s="388"/>
      <c r="RHZ3" s="388"/>
      <c r="RIA3" s="388"/>
      <c r="RIB3" s="388"/>
      <c r="RIC3" s="388"/>
      <c r="RID3" s="388"/>
      <c r="RIE3" s="388"/>
      <c r="RIF3" s="388"/>
      <c r="RIG3" s="388"/>
      <c r="RIH3" s="388"/>
      <c r="RII3" s="388"/>
      <c r="RIJ3" s="388"/>
      <c r="RIK3" s="388"/>
      <c r="RIL3" s="388"/>
      <c r="RIM3" s="388"/>
      <c r="RIN3" s="388"/>
      <c r="RIO3" s="388"/>
      <c r="RIP3" s="388"/>
      <c r="RIQ3" s="388"/>
      <c r="RIR3" s="388"/>
      <c r="RIS3" s="388"/>
      <c r="RIT3" s="388"/>
      <c r="RIU3" s="388"/>
      <c r="RIV3" s="388"/>
      <c r="RIW3" s="388"/>
      <c r="RIX3" s="388"/>
      <c r="RIY3" s="388"/>
      <c r="RIZ3" s="388"/>
      <c r="RJA3" s="388"/>
      <c r="RJB3" s="388"/>
      <c r="RJC3" s="388"/>
      <c r="RJD3" s="388"/>
      <c r="RJE3" s="388"/>
      <c r="RJF3" s="388"/>
      <c r="RJG3" s="388"/>
      <c r="RJH3" s="388"/>
      <c r="RJI3" s="388"/>
      <c r="RJJ3" s="388"/>
      <c r="RJK3" s="388"/>
      <c r="RJL3" s="388"/>
      <c r="RJM3" s="388"/>
      <c r="RJN3" s="388"/>
      <c r="RJO3" s="388"/>
      <c r="RJP3" s="388"/>
      <c r="RJQ3" s="388"/>
      <c r="RJR3" s="388"/>
      <c r="RJS3" s="388"/>
      <c r="RJT3" s="388"/>
      <c r="RJU3" s="388"/>
      <c r="RJV3" s="388"/>
      <c r="RJW3" s="388"/>
      <c r="RJX3" s="388"/>
      <c r="RJY3" s="388"/>
      <c r="RJZ3" s="388"/>
      <c r="RKA3" s="388"/>
      <c r="RKB3" s="388"/>
      <c r="RKC3" s="388"/>
      <c r="RKD3" s="388"/>
      <c r="RKE3" s="388"/>
      <c r="RKF3" s="388"/>
      <c r="RKG3" s="388"/>
      <c r="RKH3" s="388"/>
      <c r="RKI3" s="388"/>
      <c r="RKJ3" s="388"/>
      <c r="RKK3" s="388"/>
      <c r="RKL3" s="388"/>
      <c r="RKM3" s="388"/>
      <c r="RKN3" s="388"/>
      <c r="RKO3" s="388"/>
      <c r="RKP3" s="388"/>
      <c r="RKQ3" s="388"/>
      <c r="RKR3" s="388"/>
      <c r="RKS3" s="388"/>
      <c r="RKT3" s="388"/>
      <c r="RKU3" s="388"/>
      <c r="RKV3" s="388"/>
      <c r="RKW3" s="388"/>
      <c r="RKX3" s="388"/>
      <c r="RKY3" s="388"/>
      <c r="RKZ3" s="388"/>
      <c r="RLA3" s="388"/>
      <c r="RLB3" s="388"/>
      <c r="RLC3" s="388"/>
      <c r="RLD3" s="388"/>
      <c r="RLE3" s="388"/>
      <c r="RLF3" s="388"/>
      <c r="RLG3" s="388"/>
      <c r="RLH3" s="388"/>
      <c r="RLI3" s="388"/>
      <c r="RLJ3" s="388"/>
      <c r="RLK3" s="388"/>
      <c r="RLL3" s="388"/>
      <c r="RLM3" s="388"/>
      <c r="RLN3" s="388"/>
      <c r="RLO3" s="388"/>
      <c r="RLP3" s="388"/>
      <c r="RLQ3" s="388"/>
      <c r="RLR3" s="388"/>
      <c r="RLS3" s="388"/>
      <c r="RLT3" s="388"/>
      <c r="RLU3" s="388"/>
      <c r="RLV3" s="388"/>
      <c r="RLW3" s="388"/>
      <c r="RLX3" s="388"/>
      <c r="RLY3" s="388"/>
      <c r="RLZ3" s="388"/>
      <c r="RMA3" s="388"/>
      <c r="RMB3" s="388"/>
      <c r="RMC3" s="388"/>
      <c r="RMD3" s="388"/>
      <c r="RME3" s="388"/>
      <c r="RMF3" s="388"/>
      <c r="RMG3" s="388"/>
      <c r="RMH3" s="388"/>
      <c r="RMI3" s="388"/>
      <c r="RMJ3" s="388"/>
      <c r="RMK3" s="388"/>
      <c r="RML3" s="388"/>
      <c r="RMM3" s="388"/>
      <c r="RMN3" s="388"/>
      <c r="RMO3" s="388"/>
      <c r="RMP3" s="388"/>
      <c r="RMQ3" s="388"/>
      <c r="RMR3" s="388"/>
      <c r="RMS3" s="388"/>
      <c r="RMT3" s="388"/>
      <c r="RMU3" s="388"/>
      <c r="RMV3" s="388"/>
      <c r="RMW3" s="388"/>
      <c r="RMX3" s="388"/>
      <c r="RMY3" s="388"/>
      <c r="RMZ3" s="388"/>
      <c r="RNA3" s="388"/>
      <c r="RNB3" s="388"/>
      <c r="RNC3" s="388"/>
      <c r="RND3" s="388"/>
      <c r="RNE3" s="388"/>
      <c r="RNF3" s="388"/>
      <c r="RNG3" s="388"/>
      <c r="RNH3" s="388"/>
      <c r="RNI3" s="388"/>
      <c r="RNJ3" s="388"/>
      <c r="RNK3" s="388"/>
      <c r="RNL3" s="388"/>
      <c r="RNM3" s="388"/>
      <c r="RNN3" s="388"/>
      <c r="RNO3" s="388"/>
      <c r="RNP3" s="388"/>
      <c r="RNQ3" s="388"/>
      <c r="RNR3" s="388"/>
      <c r="RNS3" s="388"/>
      <c r="RNT3" s="388"/>
      <c r="RNU3" s="388"/>
      <c r="RNV3" s="388"/>
      <c r="RNW3" s="388"/>
      <c r="RNX3" s="388"/>
      <c r="RNY3" s="388"/>
      <c r="RNZ3" s="388"/>
      <c r="ROA3" s="388"/>
      <c r="ROB3" s="388"/>
      <c r="ROC3" s="388"/>
      <c r="ROD3" s="388"/>
      <c r="ROE3" s="388"/>
      <c r="ROF3" s="388"/>
      <c r="ROG3" s="388"/>
      <c r="ROH3" s="388"/>
      <c r="ROI3" s="388"/>
      <c r="ROJ3" s="388"/>
      <c r="ROK3" s="388"/>
      <c r="ROL3" s="388"/>
      <c r="ROM3" s="388"/>
      <c r="RON3" s="388"/>
      <c r="ROO3" s="388"/>
      <c r="ROP3" s="388"/>
      <c r="ROQ3" s="388"/>
      <c r="ROR3" s="388"/>
      <c r="ROS3" s="388"/>
      <c r="ROT3" s="388"/>
      <c r="ROU3" s="388"/>
      <c r="ROV3" s="388"/>
      <c r="ROW3" s="388"/>
      <c r="ROX3" s="388"/>
      <c r="ROY3" s="388"/>
      <c r="ROZ3" s="388"/>
      <c r="RPA3" s="388"/>
      <c r="RPB3" s="388"/>
      <c r="RPC3" s="388"/>
      <c r="RPD3" s="388"/>
      <c r="RPE3" s="388"/>
      <c r="RPF3" s="388"/>
      <c r="RPG3" s="388"/>
      <c r="RPH3" s="388"/>
      <c r="RPI3" s="388"/>
      <c r="RPJ3" s="388"/>
      <c r="RPK3" s="388"/>
      <c r="RPL3" s="388"/>
      <c r="RPM3" s="388"/>
      <c r="RPN3" s="388"/>
      <c r="RPO3" s="388"/>
      <c r="RPP3" s="388"/>
      <c r="RPQ3" s="388"/>
      <c r="RPR3" s="388"/>
      <c r="RPS3" s="388"/>
      <c r="RPT3" s="388"/>
      <c r="RPU3" s="388"/>
      <c r="RPV3" s="388"/>
      <c r="RPW3" s="388"/>
      <c r="RPX3" s="388"/>
      <c r="RPY3" s="388"/>
      <c r="RPZ3" s="388"/>
      <c r="RQA3" s="388"/>
      <c r="RQB3" s="388"/>
      <c r="RQC3" s="388"/>
      <c r="RQD3" s="388"/>
      <c r="RQE3" s="388"/>
      <c r="RQF3" s="388"/>
      <c r="RQG3" s="388"/>
      <c r="RQH3" s="388"/>
      <c r="RQI3" s="388"/>
      <c r="RQJ3" s="388"/>
      <c r="RQK3" s="388"/>
      <c r="RQL3" s="388"/>
      <c r="RQM3" s="388"/>
      <c r="RQN3" s="388"/>
      <c r="RQO3" s="388"/>
      <c r="RQP3" s="388"/>
      <c r="RQQ3" s="388"/>
      <c r="RQR3" s="388"/>
      <c r="RQS3" s="388"/>
      <c r="RQT3" s="388"/>
      <c r="RQU3" s="388"/>
      <c r="RQV3" s="388"/>
      <c r="RQW3" s="388"/>
      <c r="RQX3" s="388"/>
      <c r="RQY3" s="388"/>
      <c r="RQZ3" s="388"/>
      <c r="RRA3" s="388"/>
      <c r="RRB3" s="388"/>
      <c r="RRC3" s="388"/>
      <c r="RRD3" s="388"/>
      <c r="RRE3" s="388"/>
      <c r="RRF3" s="388"/>
      <c r="RRG3" s="388"/>
      <c r="RRH3" s="388"/>
      <c r="RRI3" s="388"/>
      <c r="RRJ3" s="388"/>
      <c r="RRK3" s="388"/>
      <c r="RRL3" s="388"/>
      <c r="RRM3" s="388"/>
      <c r="RRN3" s="388"/>
      <c r="RRO3" s="388"/>
      <c r="RRP3" s="388"/>
      <c r="RRQ3" s="388"/>
      <c r="RRR3" s="388"/>
      <c r="RRS3" s="388"/>
      <c r="RRT3" s="388"/>
      <c r="RRU3" s="388"/>
      <c r="RRV3" s="388"/>
      <c r="RRW3" s="388"/>
      <c r="RRX3" s="388"/>
      <c r="RRY3" s="388"/>
      <c r="RRZ3" s="388"/>
      <c r="RSA3" s="388"/>
      <c r="RSB3" s="388"/>
      <c r="RSC3" s="388"/>
      <c r="RSD3" s="388"/>
      <c r="RSE3" s="388"/>
      <c r="RSF3" s="388"/>
      <c r="RSG3" s="388"/>
      <c r="RSH3" s="388"/>
      <c r="RSI3" s="388"/>
      <c r="RSJ3" s="388"/>
      <c r="RSK3" s="388"/>
      <c r="RSL3" s="388"/>
      <c r="RSM3" s="388"/>
      <c r="RSN3" s="388"/>
      <c r="RSO3" s="388"/>
      <c r="RSP3" s="388"/>
      <c r="RSQ3" s="388"/>
      <c r="RSR3" s="388"/>
      <c r="RSS3" s="388"/>
      <c r="RST3" s="388"/>
      <c r="RSU3" s="388"/>
      <c r="RSV3" s="388"/>
      <c r="RSW3" s="388"/>
      <c r="RSX3" s="388"/>
      <c r="RSY3" s="388"/>
      <c r="RSZ3" s="388"/>
      <c r="RTA3" s="388"/>
      <c r="RTB3" s="388"/>
      <c r="RTC3" s="388"/>
      <c r="RTD3" s="388"/>
      <c r="RTE3" s="388"/>
      <c r="RTF3" s="388"/>
      <c r="RTG3" s="388"/>
      <c r="RTH3" s="388"/>
      <c r="RTI3" s="388"/>
      <c r="RTJ3" s="388"/>
      <c r="RTK3" s="388"/>
      <c r="RTL3" s="388"/>
      <c r="RTM3" s="388"/>
      <c r="RTN3" s="388"/>
      <c r="RTO3" s="388"/>
      <c r="RTP3" s="388"/>
      <c r="RTQ3" s="388"/>
      <c r="RTR3" s="388"/>
      <c r="RTS3" s="388"/>
      <c r="RTT3" s="388"/>
      <c r="RTU3" s="388"/>
      <c r="RTV3" s="388"/>
      <c r="RTW3" s="388"/>
      <c r="RTX3" s="388"/>
      <c r="RTY3" s="388"/>
      <c r="RTZ3" s="388"/>
      <c r="RUA3" s="388"/>
      <c r="RUB3" s="388"/>
      <c r="RUC3" s="388"/>
      <c r="RUD3" s="388"/>
      <c r="RUE3" s="388"/>
      <c r="RUF3" s="388"/>
      <c r="RUG3" s="388"/>
      <c r="RUH3" s="388"/>
      <c r="RUI3" s="388"/>
      <c r="RUJ3" s="388"/>
      <c r="RUK3" s="388"/>
      <c r="RUL3" s="388"/>
      <c r="RUM3" s="388"/>
      <c r="RUN3" s="388"/>
      <c r="RUO3" s="388"/>
      <c r="RUP3" s="388"/>
      <c r="RUQ3" s="388"/>
      <c r="RUR3" s="388"/>
      <c r="RUS3" s="388"/>
      <c r="RUT3" s="388"/>
      <c r="RUU3" s="388"/>
      <c r="RUV3" s="388"/>
      <c r="RUW3" s="388"/>
      <c r="RUX3" s="388"/>
      <c r="RUY3" s="388"/>
      <c r="RUZ3" s="388"/>
      <c r="RVA3" s="388"/>
      <c r="RVB3" s="388"/>
      <c r="RVC3" s="388"/>
      <c r="RVD3" s="388"/>
      <c r="RVE3" s="388"/>
      <c r="RVF3" s="388"/>
      <c r="RVG3" s="388"/>
      <c r="RVH3" s="388"/>
      <c r="RVI3" s="388"/>
      <c r="RVJ3" s="388"/>
      <c r="RVK3" s="388"/>
      <c r="RVL3" s="388"/>
      <c r="RVM3" s="388"/>
      <c r="RVN3" s="388"/>
      <c r="RVO3" s="388"/>
      <c r="RVP3" s="388"/>
      <c r="RVQ3" s="388"/>
      <c r="RVR3" s="388"/>
      <c r="RVS3" s="388"/>
      <c r="RVT3" s="388"/>
      <c r="RVU3" s="388"/>
      <c r="RVV3" s="388"/>
      <c r="RVW3" s="388"/>
      <c r="RVX3" s="388"/>
      <c r="RVY3" s="388"/>
      <c r="RVZ3" s="388"/>
      <c r="RWA3" s="388"/>
      <c r="RWB3" s="388"/>
      <c r="RWC3" s="388"/>
      <c r="RWD3" s="388"/>
      <c r="RWE3" s="388"/>
      <c r="RWF3" s="388"/>
      <c r="RWG3" s="388"/>
      <c r="RWH3" s="388"/>
      <c r="RWI3" s="388"/>
      <c r="RWJ3" s="388"/>
      <c r="RWK3" s="388"/>
      <c r="RWL3" s="388"/>
      <c r="RWM3" s="388"/>
      <c r="RWN3" s="388"/>
      <c r="RWO3" s="388"/>
      <c r="RWP3" s="388"/>
      <c r="RWQ3" s="388"/>
      <c r="RWR3" s="388"/>
      <c r="RWS3" s="388"/>
      <c r="RWT3" s="388"/>
      <c r="RWU3" s="388"/>
      <c r="RWV3" s="388"/>
      <c r="RWW3" s="388"/>
      <c r="RWX3" s="388"/>
      <c r="RWY3" s="388"/>
      <c r="RWZ3" s="388"/>
      <c r="RXA3" s="388"/>
      <c r="RXB3" s="388"/>
      <c r="RXC3" s="388"/>
      <c r="RXD3" s="388"/>
      <c r="RXE3" s="388"/>
      <c r="RXF3" s="388"/>
      <c r="RXG3" s="388"/>
      <c r="RXH3" s="388"/>
      <c r="RXI3" s="388"/>
      <c r="RXJ3" s="388"/>
      <c r="RXK3" s="388"/>
      <c r="RXL3" s="388"/>
      <c r="RXM3" s="388"/>
      <c r="RXN3" s="388"/>
      <c r="RXO3" s="388"/>
      <c r="RXP3" s="388"/>
      <c r="RXQ3" s="388"/>
      <c r="RXR3" s="388"/>
      <c r="RXS3" s="388"/>
      <c r="RXT3" s="388"/>
      <c r="RXU3" s="388"/>
      <c r="RXV3" s="388"/>
      <c r="RXW3" s="388"/>
      <c r="RXX3" s="388"/>
      <c r="RXY3" s="388"/>
      <c r="RXZ3" s="388"/>
      <c r="RYA3" s="388"/>
      <c r="RYB3" s="388"/>
      <c r="RYC3" s="388"/>
      <c r="RYD3" s="388"/>
      <c r="RYE3" s="388"/>
      <c r="RYF3" s="388"/>
      <c r="RYG3" s="388"/>
      <c r="RYH3" s="388"/>
      <c r="RYI3" s="388"/>
      <c r="RYJ3" s="388"/>
      <c r="RYK3" s="388"/>
      <c r="RYL3" s="388"/>
      <c r="RYM3" s="388"/>
      <c r="RYN3" s="388"/>
      <c r="RYO3" s="388"/>
      <c r="RYP3" s="388"/>
      <c r="RYQ3" s="388"/>
      <c r="RYR3" s="388"/>
      <c r="RYS3" s="388"/>
      <c r="RYT3" s="388"/>
      <c r="RYU3" s="388"/>
      <c r="RYV3" s="388"/>
      <c r="RYW3" s="388"/>
      <c r="RYX3" s="388"/>
      <c r="RYY3" s="388"/>
      <c r="RYZ3" s="388"/>
      <c r="RZA3" s="388"/>
      <c r="RZB3" s="388"/>
      <c r="RZC3" s="388"/>
      <c r="RZD3" s="388"/>
      <c r="RZE3" s="388"/>
      <c r="RZF3" s="388"/>
      <c r="RZG3" s="388"/>
      <c r="RZH3" s="388"/>
      <c r="RZI3" s="388"/>
      <c r="RZJ3" s="388"/>
      <c r="RZK3" s="388"/>
      <c r="RZL3" s="388"/>
      <c r="RZM3" s="388"/>
      <c r="RZN3" s="388"/>
      <c r="RZO3" s="388"/>
      <c r="RZP3" s="388"/>
      <c r="RZQ3" s="388"/>
      <c r="RZR3" s="388"/>
      <c r="RZS3" s="388"/>
      <c r="RZT3" s="388"/>
      <c r="RZU3" s="388"/>
      <c r="RZV3" s="388"/>
      <c r="RZW3" s="388"/>
      <c r="RZX3" s="388"/>
      <c r="RZY3" s="388"/>
      <c r="RZZ3" s="388"/>
      <c r="SAA3" s="388"/>
      <c r="SAB3" s="388"/>
      <c r="SAC3" s="388"/>
      <c r="SAD3" s="388"/>
      <c r="SAE3" s="388"/>
      <c r="SAF3" s="388"/>
      <c r="SAG3" s="388"/>
      <c r="SAH3" s="388"/>
      <c r="SAI3" s="388"/>
      <c r="SAJ3" s="388"/>
      <c r="SAK3" s="388"/>
      <c r="SAL3" s="388"/>
      <c r="SAM3" s="388"/>
      <c r="SAN3" s="388"/>
      <c r="SAO3" s="388"/>
      <c r="SAP3" s="388"/>
      <c r="SAQ3" s="388"/>
      <c r="SAR3" s="388"/>
      <c r="SAS3" s="388"/>
      <c r="SAT3" s="388"/>
      <c r="SAU3" s="388"/>
      <c r="SAV3" s="388"/>
      <c r="SAW3" s="388"/>
      <c r="SAX3" s="388"/>
      <c r="SAY3" s="388"/>
      <c r="SAZ3" s="388"/>
      <c r="SBA3" s="388"/>
      <c r="SBB3" s="388"/>
      <c r="SBC3" s="388"/>
      <c r="SBD3" s="388"/>
      <c r="SBE3" s="388"/>
      <c r="SBF3" s="388"/>
      <c r="SBG3" s="388"/>
      <c r="SBH3" s="388"/>
      <c r="SBI3" s="388"/>
      <c r="SBJ3" s="388"/>
      <c r="SBK3" s="388"/>
      <c r="SBL3" s="388"/>
      <c r="SBM3" s="388"/>
      <c r="SBN3" s="388"/>
      <c r="SBO3" s="388"/>
      <c r="SBP3" s="388"/>
      <c r="SBQ3" s="388"/>
      <c r="SBR3" s="388"/>
      <c r="SBS3" s="388"/>
      <c r="SBT3" s="388"/>
      <c r="SBU3" s="388"/>
      <c r="SBV3" s="388"/>
      <c r="SBW3" s="388"/>
      <c r="SBX3" s="388"/>
      <c r="SBY3" s="388"/>
      <c r="SBZ3" s="388"/>
      <c r="SCA3" s="388"/>
      <c r="SCB3" s="388"/>
      <c r="SCC3" s="388"/>
      <c r="SCD3" s="388"/>
      <c r="SCE3" s="388"/>
      <c r="SCF3" s="388"/>
      <c r="SCG3" s="388"/>
      <c r="SCH3" s="388"/>
      <c r="SCI3" s="388"/>
      <c r="SCJ3" s="388"/>
      <c r="SCK3" s="388"/>
      <c r="SCL3" s="388"/>
      <c r="SCM3" s="388"/>
      <c r="SCN3" s="388"/>
      <c r="SCO3" s="388"/>
      <c r="SCP3" s="388"/>
      <c r="SCQ3" s="388"/>
      <c r="SCR3" s="388"/>
      <c r="SCS3" s="388"/>
      <c r="SCT3" s="388"/>
      <c r="SCU3" s="388"/>
      <c r="SCV3" s="388"/>
      <c r="SCW3" s="388"/>
      <c r="SCX3" s="388"/>
      <c r="SCY3" s="388"/>
      <c r="SCZ3" s="388"/>
      <c r="SDA3" s="388"/>
      <c r="SDB3" s="388"/>
      <c r="SDC3" s="388"/>
      <c r="SDD3" s="388"/>
      <c r="SDE3" s="388"/>
      <c r="SDF3" s="388"/>
      <c r="SDG3" s="388"/>
      <c r="SDH3" s="388"/>
      <c r="SDI3" s="388"/>
      <c r="SDJ3" s="388"/>
      <c r="SDK3" s="388"/>
      <c r="SDL3" s="388"/>
      <c r="SDM3" s="388"/>
      <c r="SDN3" s="388"/>
      <c r="SDO3" s="388"/>
      <c r="SDP3" s="388"/>
      <c r="SDQ3" s="388"/>
      <c r="SDR3" s="388"/>
      <c r="SDS3" s="388"/>
      <c r="SDT3" s="388"/>
      <c r="SDU3" s="388"/>
      <c r="SDV3" s="388"/>
      <c r="SDW3" s="388"/>
      <c r="SDX3" s="388"/>
      <c r="SDY3" s="388"/>
      <c r="SDZ3" s="388"/>
      <c r="SEA3" s="388"/>
      <c r="SEB3" s="388"/>
      <c r="SEC3" s="388"/>
      <c r="SED3" s="388"/>
      <c r="SEE3" s="388"/>
      <c r="SEF3" s="388"/>
      <c r="SEG3" s="388"/>
      <c r="SEH3" s="388"/>
      <c r="SEI3" s="388"/>
      <c r="SEJ3" s="388"/>
      <c r="SEK3" s="388"/>
      <c r="SEL3" s="388"/>
      <c r="SEM3" s="388"/>
      <c r="SEN3" s="388"/>
      <c r="SEO3" s="388"/>
      <c r="SEP3" s="388"/>
      <c r="SEQ3" s="388"/>
      <c r="SER3" s="388"/>
      <c r="SES3" s="388"/>
      <c r="SET3" s="388"/>
      <c r="SEU3" s="388"/>
      <c r="SEV3" s="388"/>
      <c r="SEW3" s="388"/>
      <c r="SEX3" s="388"/>
      <c r="SEY3" s="388"/>
      <c r="SEZ3" s="388"/>
      <c r="SFA3" s="388"/>
      <c r="SFB3" s="388"/>
      <c r="SFC3" s="388"/>
      <c r="SFD3" s="388"/>
      <c r="SFE3" s="388"/>
      <c r="SFF3" s="388"/>
      <c r="SFG3" s="388"/>
      <c r="SFH3" s="388"/>
      <c r="SFI3" s="388"/>
      <c r="SFJ3" s="388"/>
      <c r="SFK3" s="388"/>
      <c r="SFL3" s="388"/>
      <c r="SFM3" s="388"/>
      <c r="SFN3" s="388"/>
      <c r="SFO3" s="388"/>
      <c r="SFP3" s="388"/>
      <c r="SFQ3" s="388"/>
      <c r="SFR3" s="388"/>
      <c r="SFS3" s="388"/>
      <c r="SFT3" s="388"/>
      <c r="SFU3" s="388"/>
      <c r="SFV3" s="388"/>
      <c r="SFW3" s="388"/>
      <c r="SFX3" s="388"/>
      <c r="SFY3" s="388"/>
      <c r="SFZ3" s="388"/>
      <c r="SGA3" s="388"/>
      <c r="SGB3" s="388"/>
      <c r="SGC3" s="388"/>
      <c r="SGD3" s="388"/>
      <c r="SGE3" s="388"/>
      <c r="SGF3" s="388"/>
      <c r="SGG3" s="388"/>
      <c r="SGH3" s="388"/>
      <c r="SGI3" s="388"/>
      <c r="SGJ3" s="388"/>
      <c r="SGK3" s="388"/>
      <c r="SGL3" s="388"/>
      <c r="SGM3" s="388"/>
      <c r="SGN3" s="388"/>
      <c r="SGO3" s="388"/>
      <c r="SGP3" s="388"/>
      <c r="SGQ3" s="388"/>
      <c r="SGR3" s="388"/>
      <c r="SGS3" s="388"/>
      <c r="SGT3" s="388"/>
      <c r="SGU3" s="388"/>
      <c r="SGV3" s="388"/>
      <c r="SGW3" s="388"/>
      <c r="SGX3" s="388"/>
      <c r="SGY3" s="388"/>
      <c r="SGZ3" s="388"/>
      <c r="SHA3" s="388"/>
      <c r="SHB3" s="388"/>
      <c r="SHC3" s="388"/>
      <c r="SHD3" s="388"/>
      <c r="SHE3" s="388"/>
      <c r="SHF3" s="388"/>
      <c r="SHG3" s="388"/>
      <c r="SHH3" s="388"/>
      <c r="SHI3" s="388"/>
      <c r="SHJ3" s="388"/>
      <c r="SHK3" s="388"/>
      <c r="SHL3" s="388"/>
      <c r="SHM3" s="388"/>
      <c r="SHN3" s="388"/>
      <c r="SHO3" s="388"/>
      <c r="SHP3" s="388"/>
      <c r="SHQ3" s="388"/>
      <c r="SHR3" s="388"/>
      <c r="SHS3" s="388"/>
      <c r="SHT3" s="388"/>
      <c r="SHU3" s="388"/>
      <c r="SHV3" s="388"/>
      <c r="SHW3" s="388"/>
      <c r="SHX3" s="388"/>
      <c r="SHY3" s="388"/>
      <c r="SHZ3" s="388"/>
      <c r="SIA3" s="388"/>
      <c r="SIB3" s="388"/>
      <c r="SIC3" s="388"/>
      <c r="SID3" s="388"/>
      <c r="SIE3" s="388"/>
      <c r="SIF3" s="388"/>
      <c r="SIG3" s="388"/>
      <c r="SIH3" s="388"/>
      <c r="SII3" s="388"/>
      <c r="SIJ3" s="388"/>
      <c r="SIK3" s="388"/>
      <c r="SIL3" s="388"/>
      <c r="SIM3" s="388"/>
      <c r="SIN3" s="388"/>
      <c r="SIO3" s="388"/>
      <c r="SIP3" s="388"/>
      <c r="SIQ3" s="388"/>
      <c r="SIR3" s="388"/>
      <c r="SIS3" s="388"/>
      <c r="SIT3" s="388"/>
      <c r="SIU3" s="388"/>
      <c r="SIV3" s="388"/>
      <c r="SIW3" s="388"/>
      <c r="SIX3" s="388"/>
      <c r="SIY3" s="388"/>
      <c r="SIZ3" s="388"/>
      <c r="SJA3" s="388"/>
      <c r="SJB3" s="388"/>
      <c r="SJC3" s="388"/>
      <c r="SJD3" s="388"/>
      <c r="SJE3" s="388"/>
      <c r="SJF3" s="388"/>
      <c r="SJG3" s="388"/>
      <c r="SJH3" s="388"/>
      <c r="SJI3" s="388"/>
      <c r="SJJ3" s="388"/>
      <c r="SJK3" s="388"/>
      <c r="SJL3" s="388"/>
      <c r="SJM3" s="388"/>
      <c r="SJN3" s="388"/>
      <c r="SJO3" s="388"/>
      <c r="SJP3" s="388"/>
      <c r="SJQ3" s="388"/>
      <c r="SJR3" s="388"/>
      <c r="SJS3" s="388"/>
      <c r="SJT3" s="388"/>
      <c r="SJU3" s="388"/>
      <c r="SJV3" s="388"/>
      <c r="SJW3" s="388"/>
      <c r="SJX3" s="388"/>
      <c r="SJY3" s="388"/>
      <c r="SJZ3" s="388"/>
      <c r="SKA3" s="388"/>
      <c r="SKB3" s="388"/>
      <c r="SKC3" s="388"/>
      <c r="SKD3" s="388"/>
      <c r="SKE3" s="388"/>
      <c r="SKF3" s="388"/>
      <c r="SKG3" s="388"/>
      <c r="SKH3" s="388"/>
      <c r="SKI3" s="388"/>
      <c r="SKJ3" s="388"/>
      <c r="SKK3" s="388"/>
      <c r="SKL3" s="388"/>
      <c r="SKM3" s="388"/>
      <c r="SKN3" s="388"/>
      <c r="SKO3" s="388"/>
      <c r="SKP3" s="388"/>
      <c r="SKQ3" s="388"/>
      <c r="SKR3" s="388"/>
      <c r="SKS3" s="388"/>
      <c r="SKT3" s="388"/>
      <c r="SKU3" s="388"/>
      <c r="SKV3" s="388"/>
      <c r="SKW3" s="388"/>
      <c r="SKX3" s="388"/>
      <c r="SKY3" s="388"/>
      <c r="SKZ3" s="388"/>
      <c r="SLA3" s="388"/>
      <c r="SLB3" s="388"/>
      <c r="SLC3" s="388"/>
      <c r="SLD3" s="388"/>
      <c r="SLE3" s="388"/>
      <c r="SLF3" s="388"/>
      <c r="SLG3" s="388"/>
      <c r="SLH3" s="388"/>
      <c r="SLI3" s="388"/>
      <c r="SLJ3" s="388"/>
      <c r="SLK3" s="388"/>
      <c r="SLL3" s="388"/>
      <c r="SLM3" s="388"/>
      <c r="SLN3" s="388"/>
      <c r="SLO3" s="388"/>
      <c r="SLP3" s="388"/>
      <c r="SLQ3" s="388"/>
      <c r="SLR3" s="388"/>
      <c r="SLS3" s="388"/>
      <c r="SLT3" s="388"/>
      <c r="SLU3" s="388"/>
      <c r="SLV3" s="388"/>
      <c r="SLW3" s="388"/>
      <c r="SLX3" s="388"/>
      <c r="SLY3" s="388"/>
      <c r="SLZ3" s="388"/>
      <c r="SMA3" s="388"/>
      <c r="SMB3" s="388"/>
      <c r="SMC3" s="388"/>
      <c r="SMD3" s="388"/>
      <c r="SME3" s="388"/>
      <c r="SMF3" s="388"/>
      <c r="SMG3" s="388"/>
      <c r="SMH3" s="388"/>
      <c r="SMI3" s="388"/>
      <c r="SMJ3" s="388"/>
      <c r="SMK3" s="388"/>
      <c r="SML3" s="388"/>
      <c r="SMM3" s="388"/>
      <c r="SMN3" s="388"/>
      <c r="SMO3" s="388"/>
      <c r="SMP3" s="388"/>
      <c r="SMQ3" s="388"/>
      <c r="SMR3" s="388"/>
      <c r="SMS3" s="388"/>
      <c r="SMT3" s="388"/>
      <c r="SMU3" s="388"/>
      <c r="SMV3" s="388"/>
      <c r="SMW3" s="388"/>
      <c r="SMX3" s="388"/>
      <c r="SMY3" s="388"/>
      <c r="SMZ3" s="388"/>
      <c r="SNA3" s="388"/>
      <c r="SNB3" s="388"/>
      <c r="SNC3" s="388"/>
      <c r="SND3" s="388"/>
      <c r="SNE3" s="388"/>
      <c r="SNF3" s="388"/>
      <c r="SNG3" s="388"/>
      <c r="SNH3" s="388"/>
      <c r="SNI3" s="388"/>
      <c r="SNJ3" s="388"/>
      <c r="SNK3" s="388"/>
      <c r="SNL3" s="388"/>
      <c r="SNM3" s="388"/>
      <c r="SNN3" s="388"/>
      <c r="SNO3" s="388"/>
      <c r="SNP3" s="388"/>
      <c r="SNQ3" s="388"/>
      <c r="SNR3" s="388"/>
      <c r="SNS3" s="388"/>
      <c r="SNT3" s="388"/>
      <c r="SNU3" s="388"/>
      <c r="SNV3" s="388"/>
      <c r="SNW3" s="388"/>
      <c r="SNX3" s="388"/>
      <c r="SNY3" s="388"/>
      <c r="SNZ3" s="388"/>
      <c r="SOA3" s="388"/>
      <c r="SOB3" s="388"/>
      <c r="SOC3" s="388"/>
      <c r="SOD3" s="388"/>
      <c r="SOE3" s="388"/>
      <c r="SOF3" s="388"/>
      <c r="SOG3" s="388"/>
      <c r="SOH3" s="388"/>
      <c r="SOI3" s="388"/>
      <c r="SOJ3" s="388"/>
      <c r="SOK3" s="388"/>
      <c r="SOL3" s="388"/>
      <c r="SOM3" s="388"/>
      <c r="SON3" s="388"/>
      <c r="SOO3" s="388"/>
      <c r="SOP3" s="388"/>
      <c r="SOQ3" s="388"/>
      <c r="SOR3" s="388"/>
      <c r="SOS3" s="388"/>
      <c r="SOT3" s="388"/>
      <c r="SOU3" s="388"/>
      <c r="SOV3" s="388"/>
      <c r="SOW3" s="388"/>
      <c r="SOX3" s="388"/>
      <c r="SOY3" s="388"/>
      <c r="SOZ3" s="388"/>
      <c r="SPA3" s="388"/>
      <c r="SPB3" s="388"/>
      <c r="SPC3" s="388"/>
      <c r="SPD3" s="388"/>
      <c r="SPE3" s="388"/>
      <c r="SPF3" s="388"/>
      <c r="SPG3" s="388"/>
      <c r="SPH3" s="388"/>
      <c r="SPI3" s="388"/>
      <c r="SPJ3" s="388"/>
      <c r="SPK3" s="388"/>
      <c r="SPL3" s="388"/>
      <c r="SPM3" s="388"/>
      <c r="SPN3" s="388"/>
      <c r="SPO3" s="388"/>
      <c r="SPP3" s="388"/>
      <c r="SPQ3" s="388"/>
      <c r="SPR3" s="388"/>
      <c r="SPS3" s="388"/>
      <c r="SPT3" s="388"/>
      <c r="SPU3" s="388"/>
      <c r="SPV3" s="388"/>
      <c r="SPW3" s="388"/>
      <c r="SPX3" s="388"/>
      <c r="SPY3" s="388"/>
      <c r="SPZ3" s="388"/>
      <c r="SQA3" s="388"/>
      <c r="SQB3" s="388"/>
      <c r="SQC3" s="388"/>
      <c r="SQD3" s="388"/>
      <c r="SQE3" s="388"/>
      <c r="SQF3" s="388"/>
      <c r="SQG3" s="388"/>
      <c r="SQH3" s="388"/>
      <c r="SQI3" s="388"/>
      <c r="SQJ3" s="388"/>
      <c r="SQK3" s="388"/>
      <c r="SQL3" s="388"/>
      <c r="SQM3" s="388"/>
      <c r="SQN3" s="388"/>
      <c r="SQO3" s="388"/>
      <c r="SQP3" s="388"/>
      <c r="SQQ3" s="388"/>
      <c r="SQR3" s="388"/>
      <c r="SQS3" s="388"/>
      <c r="SQT3" s="388"/>
      <c r="SQU3" s="388"/>
      <c r="SQV3" s="388"/>
      <c r="SQW3" s="388"/>
      <c r="SQX3" s="388"/>
      <c r="SQY3" s="388"/>
      <c r="SQZ3" s="388"/>
      <c r="SRA3" s="388"/>
      <c r="SRB3" s="388"/>
      <c r="SRC3" s="388"/>
      <c r="SRD3" s="388"/>
      <c r="SRE3" s="388"/>
      <c r="SRF3" s="388"/>
      <c r="SRG3" s="388"/>
      <c r="SRH3" s="388"/>
      <c r="SRI3" s="388"/>
      <c r="SRJ3" s="388"/>
      <c r="SRK3" s="388"/>
      <c r="SRL3" s="388"/>
      <c r="SRM3" s="388"/>
      <c r="SRN3" s="388"/>
      <c r="SRO3" s="388"/>
      <c r="SRP3" s="388"/>
      <c r="SRQ3" s="388"/>
      <c r="SRR3" s="388"/>
      <c r="SRS3" s="388"/>
      <c r="SRT3" s="388"/>
      <c r="SRU3" s="388"/>
      <c r="SRV3" s="388"/>
      <c r="SRW3" s="388"/>
      <c r="SRX3" s="388"/>
      <c r="SRY3" s="388"/>
      <c r="SRZ3" s="388"/>
      <c r="SSA3" s="388"/>
      <c r="SSB3" s="388"/>
      <c r="SSC3" s="388"/>
      <c r="SSD3" s="388"/>
      <c r="SSE3" s="388"/>
      <c r="SSF3" s="388"/>
      <c r="SSG3" s="388"/>
      <c r="SSH3" s="388"/>
      <c r="SSI3" s="388"/>
      <c r="SSJ3" s="388"/>
      <c r="SSK3" s="388"/>
      <c r="SSL3" s="388"/>
      <c r="SSM3" s="388"/>
      <c r="SSN3" s="388"/>
      <c r="SSO3" s="388"/>
      <c r="SSP3" s="388"/>
      <c r="SSQ3" s="388"/>
      <c r="SSR3" s="388"/>
      <c r="SSS3" s="388"/>
      <c r="SST3" s="388"/>
      <c r="SSU3" s="388"/>
      <c r="SSV3" s="388"/>
      <c r="SSW3" s="388"/>
      <c r="SSX3" s="388"/>
      <c r="SSY3" s="388"/>
      <c r="SSZ3" s="388"/>
      <c r="STA3" s="388"/>
      <c r="STB3" s="388"/>
      <c r="STC3" s="388"/>
      <c r="STD3" s="388"/>
      <c r="STE3" s="388"/>
      <c r="STF3" s="388"/>
      <c r="STG3" s="388"/>
      <c r="STH3" s="388"/>
      <c r="STI3" s="388"/>
      <c r="STJ3" s="388"/>
      <c r="STK3" s="388"/>
      <c r="STL3" s="388"/>
      <c r="STM3" s="388"/>
      <c r="STN3" s="388"/>
      <c r="STO3" s="388"/>
      <c r="STP3" s="388"/>
      <c r="STQ3" s="388"/>
      <c r="STR3" s="388"/>
      <c r="STS3" s="388"/>
      <c r="STT3" s="388"/>
      <c r="STU3" s="388"/>
      <c r="STV3" s="388"/>
      <c r="STW3" s="388"/>
      <c r="STX3" s="388"/>
      <c r="STY3" s="388"/>
      <c r="STZ3" s="388"/>
      <c r="SUA3" s="388"/>
      <c r="SUB3" s="388"/>
      <c r="SUC3" s="388"/>
      <c r="SUD3" s="388"/>
      <c r="SUE3" s="388"/>
      <c r="SUF3" s="388"/>
      <c r="SUG3" s="388"/>
      <c r="SUH3" s="388"/>
      <c r="SUI3" s="388"/>
      <c r="SUJ3" s="388"/>
      <c r="SUK3" s="388"/>
      <c r="SUL3" s="388"/>
      <c r="SUM3" s="388"/>
      <c r="SUN3" s="388"/>
      <c r="SUO3" s="388"/>
      <c r="SUP3" s="388"/>
      <c r="SUQ3" s="388"/>
      <c r="SUR3" s="388"/>
      <c r="SUS3" s="388"/>
      <c r="SUT3" s="388"/>
      <c r="SUU3" s="388"/>
      <c r="SUV3" s="388"/>
      <c r="SUW3" s="388"/>
      <c r="SUX3" s="388"/>
      <c r="SUY3" s="388"/>
      <c r="SUZ3" s="388"/>
      <c r="SVA3" s="388"/>
      <c r="SVB3" s="388"/>
      <c r="SVC3" s="388"/>
      <c r="SVD3" s="388"/>
      <c r="SVE3" s="388"/>
      <c r="SVF3" s="388"/>
      <c r="SVG3" s="388"/>
      <c r="SVH3" s="388"/>
      <c r="SVI3" s="388"/>
      <c r="SVJ3" s="388"/>
      <c r="SVK3" s="388"/>
      <c r="SVL3" s="388"/>
      <c r="SVM3" s="388"/>
      <c r="SVN3" s="388"/>
      <c r="SVO3" s="388"/>
      <c r="SVP3" s="388"/>
      <c r="SVQ3" s="388"/>
      <c r="SVR3" s="388"/>
      <c r="SVS3" s="388"/>
      <c r="SVT3" s="388"/>
      <c r="SVU3" s="388"/>
      <c r="SVV3" s="388"/>
      <c r="SVW3" s="388"/>
      <c r="SVX3" s="388"/>
      <c r="SVY3" s="388"/>
      <c r="SVZ3" s="388"/>
      <c r="SWA3" s="388"/>
      <c r="SWB3" s="388"/>
      <c r="SWC3" s="388"/>
      <c r="SWD3" s="388"/>
      <c r="SWE3" s="388"/>
      <c r="SWF3" s="388"/>
      <c r="SWG3" s="388"/>
      <c r="SWH3" s="388"/>
      <c r="SWI3" s="388"/>
      <c r="SWJ3" s="388"/>
      <c r="SWK3" s="388"/>
      <c r="SWL3" s="388"/>
      <c r="SWM3" s="388"/>
      <c r="SWN3" s="388"/>
      <c r="SWO3" s="388"/>
      <c r="SWP3" s="388"/>
      <c r="SWQ3" s="388"/>
      <c r="SWR3" s="388"/>
      <c r="SWS3" s="388"/>
      <c r="SWT3" s="388"/>
      <c r="SWU3" s="388"/>
      <c r="SWV3" s="388"/>
      <c r="SWW3" s="388"/>
      <c r="SWX3" s="388"/>
      <c r="SWY3" s="388"/>
      <c r="SWZ3" s="388"/>
      <c r="SXA3" s="388"/>
      <c r="SXB3" s="388"/>
      <c r="SXC3" s="388"/>
      <c r="SXD3" s="388"/>
      <c r="SXE3" s="388"/>
      <c r="SXF3" s="388"/>
      <c r="SXG3" s="388"/>
      <c r="SXH3" s="388"/>
      <c r="SXI3" s="388"/>
      <c r="SXJ3" s="388"/>
      <c r="SXK3" s="388"/>
      <c r="SXL3" s="388"/>
      <c r="SXM3" s="388"/>
      <c r="SXN3" s="388"/>
      <c r="SXO3" s="388"/>
      <c r="SXP3" s="388"/>
      <c r="SXQ3" s="388"/>
      <c r="SXR3" s="388"/>
      <c r="SXS3" s="388"/>
      <c r="SXT3" s="388"/>
      <c r="SXU3" s="388"/>
      <c r="SXV3" s="388"/>
      <c r="SXW3" s="388"/>
      <c r="SXX3" s="388"/>
      <c r="SXY3" s="388"/>
      <c r="SXZ3" s="388"/>
      <c r="SYA3" s="388"/>
      <c r="SYB3" s="388"/>
      <c r="SYC3" s="388"/>
      <c r="SYD3" s="388"/>
      <c r="SYE3" s="388"/>
      <c r="SYF3" s="388"/>
      <c r="SYG3" s="388"/>
      <c r="SYH3" s="388"/>
      <c r="SYI3" s="388"/>
      <c r="SYJ3" s="388"/>
      <c r="SYK3" s="388"/>
      <c r="SYL3" s="388"/>
      <c r="SYM3" s="388"/>
      <c r="SYN3" s="388"/>
      <c r="SYO3" s="388"/>
      <c r="SYP3" s="388"/>
      <c r="SYQ3" s="388"/>
      <c r="SYR3" s="388"/>
      <c r="SYS3" s="388"/>
      <c r="SYT3" s="388"/>
      <c r="SYU3" s="388"/>
      <c r="SYV3" s="388"/>
      <c r="SYW3" s="388"/>
      <c r="SYX3" s="388"/>
      <c r="SYY3" s="388"/>
      <c r="SYZ3" s="388"/>
      <c r="SZA3" s="388"/>
      <c r="SZB3" s="388"/>
      <c r="SZC3" s="388"/>
      <c r="SZD3" s="388"/>
      <c r="SZE3" s="388"/>
      <c r="SZF3" s="388"/>
      <c r="SZG3" s="388"/>
      <c r="SZH3" s="388"/>
      <c r="SZI3" s="388"/>
      <c r="SZJ3" s="388"/>
      <c r="SZK3" s="388"/>
      <c r="SZL3" s="388"/>
      <c r="SZM3" s="388"/>
      <c r="SZN3" s="388"/>
      <c r="SZO3" s="388"/>
      <c r="SZP3" s="388"/>
      <c r="SZQ3" s="388"/>
      <c r="SZR3" s="388"/>
      <c r="SZS3" s="388"/>
      <c r="SZT3" s="388"/>
      <c r="SZU3" s="388"/>
      <c r="SZV3" s="388"/>
      <c r="SZW3" s="388"/>
      <c r="SZX3" s="388"/>
      <c r="SZY3" s="388"/>
      <c r="SZZ3" s="388"/>
      <c r="TAA3" s="388"/>
      <c r="TAB3" s="388"/>
      <c r="TAC3" s="388"/>
      <c r="TAD3" s="388"/>
      <c r="TAE3" s="388"/>
      <c r="TAF3" s="388"/>
      <c r="TAG3" s="388"/>
      <c r="TAH3" s="388"/>
      <c r="TAI3" s="388"/>
      <c r="TAJ3" s="388"/>
      <c r="TAK3" s="388"/>
      <c r="TAL3" s="388"/>
      <c r="TAM3" s="388"/>
      <c r="TAN3" s="388"/>
      <c r="TAO3" s="388"/>
      <c r="TAP3" s="388"/>
      <c r="TAQ3" s="388"/>
      <c r="TAR3" s="388"/>
      <c r="TAS3" s="388"/>
      <c r="TAT3" s="388"/>
      <c r="TAU3" s="388"/>
      <c r="TAV3" s="388"/>
      <c r="TAW3" s="388"/>
      <c r="TAX3" s="388"/>
      <c r="TAY3" s="388"/>
      <c r="TAZ3" s="388"/>
      <c r="TBA3" s="388"/>
      <c r="TBB3" s="388"/>
      <c r="TBC3" s="388"/>
      <c r="TBD3" s="388"/>
      <c r="TBE3" s="388"/>
      <c r="TBF3" s="388"/>
      <c r="TBG3" s="388"/>
      <c r="TBH3" s="388"/>
      <c r="TBI3" s="388"/>
      <c r="TBJ3" s="388"/>
      <c r="TBK3" s="388"/>
      <c r="TBL3" s="388"/>
      <c r="TBM3" s="388"/>
      <c r="TBN3" s="388"/>
      <c r="TBO3" s="388"/>
      <c r="TBP3" s="388"/>
      <c r="TBQ3" s="388"/>
      <c r="TBR3" s="388"/>
      <c r="TBS3" s="388"/>
      <c r="TBT3" s="388"/>
      <c r="TBU3" s="388"/>
      <c r="TBV3" s="388"/>
      <c r="TBW3" s="388"/>
      <c r="TBX3" s="388"/>
      <c r="TBY3" s="388"/>
      <c r="TBZ3" s="388"/>
      <c r="TCA3" s="388"/>
      <c r="TCB3" s="388"/>
      <c r="TCC3" s="388"/>
      <c r="TCD3" s="388"/>
      <c r="TCE3" s="388"/>
      <c r="TCF3" s="388"/>
      <c r="TCG3" s="388"/>
      <c r="TCH3" s="388"/>
      <c r="TCI3" s="388"/>
      <c r="TCJ3" s="388"/>
      <c r="TCK3" s="388"/>
      <c r="TCL3" s="388"/>
      <c r="TCM3" s="388"/>
      <c r="TCN3" s="388"/>
      <c r="TCO3" s="388"/>
      <c r="TCP3" s="388"/>
      <c r="TCQ3" s="388"/>
      <c r="TCR3" s="388"/>
      <c r="TCS3" s="388"/>
      <c r="TCT3" s="388"/>
      <c r="TCU3" s="388"/>
      <c r="TCV3" s="388"/>
      <c r="TCW3" s="388"/>
      <c r="TCX3" s="388"/>
      <c r="TCY3" s="388"/>
      <c r="TCZ3" s="388"/>
      <c r="TDA3" s="388"/>
      <c r="TDB3" s="388"/>
      <c r="TDC3" s="388"/>
      <c r="TDD3" s="388"/>
      <c r="TDE3" s="388"/>
      <c r="TDF3" s="388"/>
      <c r="TDG3" s="388"/>
      <c r="TDH3" s="388"/>
      <c r="TDI3" s="388"/>
      <c r="TDJ3" s="388"/>
      <c r="TDK3" s="388"/>
      <c r="TDL3" s="388"/>
      <c r="TDM3" s="388"/>
      <c r="TDN3" s="388"/>
      <c r="TDO3" s="388"/>
      <c r="TDP3" s="388"/>
      <c r="TDQ3" s="388"/>
      <c r="TDR3" s="388"/>
      <c r="TDS3" s="388"/>
      <c r="TDT3" s="388"/>
      <c r="TDU3" s="388"/>
      <c r="TDV3" s="388"/>
      <c r="TDW3" s="388"/>
      <c r="TDX3" s="388"/>
      <c r="TDY3" s="388"/>
      <c r="TDZ3" s="388"/>
      <c r="TEA3" s="388"/>
      <c r="TEB3" s="388"/>
      <c r="TEC3" s="388"/>
      <c r="TED3" s="388"/>
      <c r="TEE3" s="388"/>
      <c r="TEF3" s="388"/>
      <c r="TEG3" s="388"/>
      <c r="TEH3" s="388"/>
      <c r="TEI3" s="388"/>
      <c r="TEJ3" s="388"/>
      <c r="TEK3" s="388"/>
      <c r="TEL3" s="388"/>
      <c r="TEM3" s="388"/>
      <c r="TEN3" s="388"/>
      <c r="TEO3" s="388"/>
      <c r="TEP3" s="388"/>
      <c r="TEQ3" s="388"/>
      <c r="TER3" s="388"/>
      <c r="TES3" s="388"/>
      <c r="TET3" s="388"/>
      <c r="TEU3" s="388"/>
      <c r="TEV3" s="388"/>
      <c r="TEW3" s="388"/>
      <c r="TEX3" s="388"/>
      <c r="TEY3" s="388"/>
      <c r="TEZ3" s="388"/>
      <c r="TFA3" s="388"/>
      <c r="TFB3" s="388"/>
      <c r="TFC3" s="388"/>
      <c r="TFD3" s="388"/>
      <c r="TFE3" s="388"/>
      <c r="TFF3" s="388"/>
      <c r="TFG3" s="388"/>
      <c r="TFH3" s="388"/>
      <c r="TFI3" s="388"/>
      <c r="TFJ3" s="388"/>
      <c r="TFK3" s="388"/>
      <c r="TFL3" s="388"/>
      <c r="TFM3" s="388"/>
      <c r="TFN3" s="388"/>
      <c r="TFO3" s="388"/>
      <c r="TFP3" s="388"/>
      <c r="TFQ3" s="388"/>
      <c r="TFR3" s="388"/>
      <c r="TFS3" s="388"/>
      <c r="TFT3" s="388"/>
      <c r="TFU3" s="388"/>
      <c r="TFV3" s="388"/>
      <c r="TFW3" s="388"/>
      <c r="TFX3" s="388"/>
      <c r="TFY3" s="388"/>
      <c r="TFZ3" s="388"/>
      <c r="TGA3" s="388"/>
      <c r="TGB3" s="388"/>
      <c r="TGC3" s="388"/>
      <c r="TGD3" s="388"/>
      <c r="TGE3" s="388"/>
      <c r="TGF3" s="388"/>
      <c r="TGG3" s="388"/>
      <c r="TGH3" s="388"/>
      <c r="TGI3" s="388"/>
      <c r="TGJ3" s="388"/>
      <c r="TGK3" s="388"/>
      <c r="TGL3" s="388"/>
      <c r="TGM3" s="388"/>
      <c r="TGN3" s="388"/>
      <c r="TGO3" s="388"/>
      <c r="TGP3" s="388"/>
      <c r="TGQ3" s="388"/>
      <c r="TGR3" s="388"/>
      <c r="TGS3" s="388"/>
      <c r="TGT3" s="388"/>
      <c r="TGU3" s="388"/>
      <c r="TGV3" s="388"/>
      <c r="TGW3" s="388"/>
      <c r="TGX3" s="388"/>
      <c r="TGY3" s="388"/>
      <c r="TGZ3" s="388"/>
      <c r="THA3" s="388"/>
      <c r="THB3" s="388"/>
      <c r="THC3" s="388"/>
      <c r="THD3" s="388"/>
      <c r="THE3" s="388"/>
      <c r="THF3" s="388"/>
      <c r="THG3" s="388"/>
      <c r="THH3" s="388"/>
      <c r="THI3" s="388"/>
      <c r="THJ3" s="388"/>
      <c r="THK3" s="388"/>
      <c r="THL3" s="388"/>
      <c r="THM3" s="388"/>
      <c r="THN3" s="388"/>
      <c r="THO3" s="388"/>
      <c r="THP3" s="388"/>
      <c r="THQ3" s="388"/>
      <c r="THR3" s="388"/>
      <c r="THS3" s="388"/>
      <c r="THT3" s="388"/>
      <c r="THU3" s="388"/>
      <c r="THV3" s="388"/>
      <c r="THW3" s="388"/>
      <c r="THX3" s="388"/>
      <c r="THY3" s="388"/>
      <c r="THZ3" s="388"/>
      <c r="TIA3" s="388"/>
      <c r="TIB3" s="388"/>
      <c r="TIC3" s="388"/>
      <c r="TID3" s="388"/>
      <c r="TIE3" s="388"/>
      <c r="TIF3" s="388"/>
      <c r="TIG3" s="388"/>
      <c r="TIH3" s="388"/>
      <c r="TII3" s="388"/>
      <c r="TIJ3" s="388"/>
      <c r="TIK3" s="388"/>
      <c r="TIL3" s="388"/>
      <c r="TIM3" s="388"/>
      <c r="TIN3" s="388"/>
      <c r="TIO3" s="388"/>
      <c r="TIP3" s="388"/>
      <c r="TIQ3" s="388"/>
      <c r="TIR3" s="388"/>
      <c r="TIS3" s="388"/>
      <c r="TIT3" s="388"/>
      <c r="TIU3" s="388"/>
      <c r="TIV3" s="388"/>
      <c r="TIW3" s="388"/>
      <c r="TIX3" s="388"/>
      <c r="TIY3" s="388"/>
      <c r="TIZ3" s="388"/>
      <c r="TJA3" s="388"/>
      <c r="TJB3" s="388"/>
      <c r="TJC3" s="388"/>
      <c r="TJD3" s="388"/>
      <c r="TJE3" s="388"/>
      <c r="TJF3" s="388"/>
      <c r="TJG3" s="388"/>
      <c r="TJH3" s="388"/>
      <c r="TJI3" s="388"/>
      <c r="TJJ3" s="388"/>
      <c r="TJK3" s="388"/>
      <c r="TJL3" s="388"/>
      <c r="TJM3" s="388"/>
      <c r="TJN3" s="388"/>
      <c r="TJO3" s="388"/>
      <c r="TJP3" s="388"/>
      <c r="TJQ3" s="388"/>
      <c r="TJR3" s="388"/>
      <c r="TJS3" s="388"/>
      <c r="TJT3" s="388"/>
      <c r="TJU3" s="388"/>
      <c r="TJV3" s="388"/>
      <c r="TJW3" s="388"/>
      <c r="TJX3" s="388"/>
      <c r="TJY3" s="388"/>
      <c r="TJZ3" s="388"/>
      <c r="TKA3" s="388"/>
      <c r="TKB3" s="388"/>
      <c r="TKC3" s="388"/>
      <c r="TKD3" s="388"/>
      <c r="TKE3" s="388"/>
      <c r="TKF3" s="388"/>
      <c r="TKG3" s="388"/>
      <c r="TKH3" s="388"/>
      <c r="TKI3" s="388"/>
      <c r="TKJ3" s="388"/>
      <c r="TKK3" s="388"/>
      <c r="TKL3" s="388"/>
      <c r="TKM3" s="388"/>
      <c r="TKN3" s="388"/>
      <c r="TKO3" s="388"/>
      <c r="TKP3" s="388"/>
      <c r="TKQ3" s="388"/>
      <c r="TKR3" s="388"/>
      <c r="TKS3" s="388"/>
      <c r="TKT3" s="388"/>
      <c r="TKU3" s="388"/>
      <c r="TKV3" s="388"/>
      <c r="TKW3" s="388"/>
      <c r="TKX3" s="388"/>
      <c r="TKY3" s="388"/>
      <c r="TKZ3" s="388"/>
      <c r="TLA3" s="388"/>
      <c r="TLB3" s="388"/>
      <c r="TLC3" s="388"/>
      <c r="TLD3" s="388"/>
      <c r="TLE3" s="388"/>
      <c r="TLF3" s="388"/>
      <c r="TLG3" s="388"/>
      <c r="TLH3" s="388"/>
      <c r="TLI3" s="388"/>
      <c r="TLJ3" s="388"/>
      <c r="TLK3" s="388"/>
      <c r="TLL3" s="388"/>
      <c r="TLM3" s="388"/>
      <c r="TLN3" s="388"/>
      <c r="TLO3" s="388"/>
      <c r="TLP3" s="388"/>
      <c r="TLQ3" s="388"/>
      <c r="TLR3" s="388"/>
      <c r="TLS3" s="388"/>
      <c r="TLT3" s="388"/>
      <c r="TLU3" s="388"/>
      <c r="TLV3" s="388"/>
      <c r="TLW3" s="388"/>
      <c r="TLX3" s="388"/>
      <c r="TLY3" s="388"/>
      <c r="TLZ3" s="388"/>
      <c r="TMA3" s="388"/>
      <c r="TMB3" s="388"/>
      <c r="TMC3" s="388"/>
      <c r="TMD3" s="388"/>
      <c r="TME3" s="388"/>
      <c r="TMF3" s="388"/>
      <c r="TMG3" s="388"/>
      <c r="TMH3" s="388"/>
      <c r="TMI3" s="388"/>
      <c r="TMJ3" s="388"/>
      <c r="TMK3" s="388"/>
      <c r="TML3" s="388"/>
      <c r="TMM3" s="388"/>
      <c r="TMN3" s="388"/>
      <c r="TMO3" s="388"/>
      <c r="TMP3" s="388"/>
      <c r="TMQ3" s="388"/>
      <c r="TMR3" s="388"/>
      <c r="TMS3" s="388"/>
      <c r="TMT3" s="388"/>
      <c r="TMU3" s="388"/>
      <c r="TMV3" s="388"/>
      <c r="TMW3" s="388"/>
      <c r="TMX3" s="388"/>
      <c r="TMY3" s="388"/>
      <c r="TMZ3" s="388"/>
      <c r="TNA3" s="388"/>
      <c r="TNB3" s="388"/>
      <c r="TNC3" s="388"/>
      <c r="TND3" s="388"/>
      <c r="TNE3" s="388"/>
      <c r="TNF3" s="388"/>
      <c r="TNG3" s="388"/>
      <c r="TNH3" s="388"/>
      <c r="TNI3" s="388"/>
      <c r="TNJ3" s="388"/>
      <c r="TNK3" s="388"/>
      <c r="TNL3" s="388"/>
      <c r="TNM3" s="388"/>
      <c r="TNN3" s="388"/>
      <c r="TNO3" s="388"/>
      <c r="TNP3" s="388"/>
      <c r="TNQ3" s="388"/>
      <c r="TNR3" s="388"/>
      <c r="TNS3" s="388"/>
      <c r="TNT3" s="388"/>
      <c r="TNU3" s="388"/>
      <c r="TNV3" s="388"/>
      <c r="TNW3" s="388"/>
      <c r="TNX3" s="388"/>
      <c r="TNY3" s="388"/>
      <c r="TNZ3" s="388"/>
      <c r="TOA3" s="388"/>
      <c r="TOB3" s="388"/>
      <c r="TOC3" s="388"/>
      <c r="TOD3" s="388"/>
      <c r="TOE3" s="388"/>
      <c r="TOF3" s="388"/>
      <c r="TOG3" s="388"/>
      <c r="TOH3" s="388"/>
      <c r="TOI3" s="388"/>
      <c r="TOJ3" s="388"/>
      <c r="TOK3" s="388"/>
      <c r="TOL3" s="388"/>
      <c r="TOM3" s="388"/>
      <c r="TON3" s="388"/>
      <c r="TOO3" s="388"/>
      <c r="TOP3" s="388"/>
      <c r="TOQ3" s="388"/>
      <c r="TOR3" s="388"/>
      <c r="TOS3" s="388"/>
      <c r="TOT3" s="388"/>
      <c r="TOU3" s="388"/>
      <c r="TOV3" s="388"/>
      <c r="TOW3" s="388"/>
      <c r="TOX3" s="388"/>
      <c r="TOY3" s="388"/>
      <c r="TOZ3" s="388"/>
      <c r="TPA3" s="388"/>
      <c r="TPB3" s="388"/>
      <c r="TPC3" s="388"/>
      <c r="TPD3" s="388"/>
      <c r="TPE3" s="388"/>
      <c r="TPF3" s="388"/>
      <c r="TPG3" s="388"/>
      <c r="TPH3" s="388"/>
      <c r="TPI3" s="388"/>
      <c r="TPJ3" s="388"/>
      <c r="TPK3" s="388"/>
      <c r="TPL3" s="388"/>
      <c r="TPM3" s="388"/>
      <c r="TPN3" s="388"/>
      <c r="TPO3" s="388"/>
      <c r="TPP3" s="388"/>
      <c r="TPQ3" s="388"/>
      <c r="TPR3" s="388"/>
      <c r="TPS3" s="388"/>
      <c r="TPT3" s="388"/>
      <c r="TPU3" s="388"/>
      <c r="TPV3" s="388"/>
      <c r="TPW3" s="388"/>
      <c r="TPX3" s="388"/>
      <c r="TPY3" s="388"/>
      <c r="TPZ3" s="388"/>
      <c r="TQA3" s="388"/>
      <c r="TQB3" s="388"/>
      <c r="TQC3" s="388"/>
      <c r="TQD3" s="388"/>
      <c r="TQE3" s="388"/>
      <c r="TQF3" s="388"/>
      <c r="TQG3" s="388"/>
      <c r="TQH3" s="388"/>
      <c r="TQI3" s="388"/>
      <c r="TQJ3" s="388"/>
      <c r="TQK3" s="388"/>
      <c r="TQL3" s="388"/>
      <c r="TQM3" s="388"/>
      <c r="TQN3" s="388"/>
      <c r="TQO3" s="388"/>
      <c r="TQP3" s="388"/>
      <c r="TQQ3" s="388"/>
      <c r="TQR3" s="388"/>
      <c r="TQS3" s="388"/>
      <c r="TQT3" s="388"/>
      <c r="TQU3" s="388"/>
      <c r="TQV3" s="388"/>
      <c r="TQW3" s="388"/>
      <c r="TQX3" s="388"/>
      <c r="TQY3" s="388"/>
      <c r="TQZ3" s="388"/>
      <c r="TRA3" s="388"/>
      <c r="TRB3" s="388"/>
      <c r="TRC3" s="388"/>
      <c r="TRD3" s="388"/>
      <c r="TRE3" s="388"/>
      <c r="TRF3" s="388"/>
      <c r="TRG3" s="388"/>
      <c r="TRH3" s="388"/>
      <c r="TRI3" s="388"/>
      <c r="TRJ3" s="388"/>
      <c r="TRK3" s="388"/>
      <c r="TRL3" s="388"/>
      <c r="TRM3" s="388"/>
      <c r="TRN3" s="388"/>
      <c r="TRO3" s="388"/>
      <c r="TRP3" s="388"/>
      <c r="TRQ3" s="388"/>
      <c r="TRR3" s="388"/>
      <c r="TRS3" s="388"/>
      <c r="TRT3" s="388"/>
      <c r="TRU3" s="388"/>
      <c r="TRV3" s="388"/>
      <c r="TRW3" s="388"/>
      <c r="TRX3" s="388"/>
      <c r="TRY3" s="388"/>
      <c r="TRZ3" s="388"/>
      <c r="TSA3" s="388"/>
      <c r="TSB3" s="388"/>
      <c r="TSC3" s="388"/>
      <c r="TSD3" s="388"/>
      <c r="TSE3" s="388"/>
      <c r="TSF3" s="388"/>
      <c r="TSG3" s="388"/>
      <c r="TSH3" s="388"/>
      <c r="TSI3" s="388"/>
      <c r="TSJ3" s="388"/>
      <c r="TSK3" s="388"/>
      <c r="TSL3" s="388"/>
      <c r="TSM3" s="388"/>
      <c r="TSN3" s="388"/>
      <c r="TSO3" s="388"/>
      <c r="TSP3" s="388"/>
      <c r="TSQ3" s="388"/>
      <c r="TSR3" s="388"/>
      <c r="TSS3" s="388"/>
      <c r="TST3" s="388"/>
      <c r="TSU3" s="388"/>
      <c r="TSV3" s="388"/>
      <c r="TSW3" s="388"/>
      <c r="TSX3" s="388"/>
      <c r="TSY3" s="388"/>
      <c r="TSZ3" s="388"/>
      <c r="TTA3" s="388"/>
      <c r="TTB3" s="388"/>
      <c r="TTC3" s="388"/>
      <c r="TTD3" s="388"/>
      <c r="TTE3" s="388"/>
      <c r="TTF3" s="388"/>
      <c r="TTG3" s="388"/>
      <c r="TTH3" s="388"/>
      <c r="TTI3" s="388"/>
      <c r="TTJ3" s="388"/>
      <c r="TTK3" s="388"/>
      <c r="TTL3" s="388"/>
      <c r="TTM3" s="388"/>
      <c r="TTN3" s="388"/>
      <c r="TTO3" s="388"/>
      <c r="TTP3" s="388"/>
      <c r="TTQ3" s="388"/>
      <c r="TTR3" s="388"/>
      <c r="TTS3" s="388"/>
      <c r="TTT3" s="388"/>
      <c r="TTU3" s="388"/>
      <c r="TTV3" s="388"/>
      <c r="TTW3" s="388"/>
      <c r="TTX3" s="388"/>
      <c r="TTY3" s="388"/>
      <c r="TTZ3" s="388"/>
      <c r="TUA3" s="388"/>
      <c r="TUB3" s="388"/>
      <c r="TUC3" s="388"/>
      <c r="TUD3" s="388"/>
      <c r="TUE3" s="388"/>
      <c r="TUF3" s="388"/>
      <c r="TUG3" s="388"/>
      <c r="TUH3" s="388"/>
      <c r="TUI3" s="388"/>
      <c r="TUJ3" s="388"/>
      <c r="TUK3" s="388"/>
      <c r="TUL3" s="388"/>
      <c r="TUM3" s="388"/>
      <c r="TUN3" s="388"/>
      <c r="TUO3" s="388"/>
      <c r="TUP3" s="388"/>
      <c r="TUQ3" s="388"/>
      <c r="TUR3" s="388"/>
      <c r="TUS3" s="388"/>
      <c r="TUT3" s="388"/>
      <c r="TUU3" s="388"/>
      <c r="TUV3" s="388"/>
      <c r="TUW3" s="388"/>
      <c r="TUX3" s="388"/>
      <c r="TUY3" s="388"/>
      <c r="TUZ3" s="388"/>
      <c r="TVA3" s="388"/>
      <c r="TVB3" s="388"/>
      <c r="TVC3" s="388"/>
      <c r="TVD3" s="388"/>
      <c r="TVE3" s="388"/>
      <c r="TVF3" s="388"/>
      <c r="TVG3" s="388"/>
      <c r="TVH3" s="388"/>
      <c r="TVI3" s="388"/>
      <c r="TVJ3" s="388"/>
      <c r="TVK3" s="388"/>
      <c r="TVL3" s="388"/>
      <c r="TVM3" s="388"/>
      <c r="TVN3" s="388"/>
      <c r="TVO3" s="388"/>
      <c r="TVP3" s="388"/>
      <c r="TVQ3" s="388"/>
      <c r="TVR3" s="388"/>
      <c r="TVS3" s="388"/>
      <c r="TVT3" s="388"/>
      <c r="TVU3" s="388"/>
      <c r="TVV3" s="388"/>
      <c r="TVW3" s="388"/>
      <c r="TVX3" s="388"/>
      <c r="TVY3" s="388"/>
      <c r="TVZ3" s="388"/>
      <c r="TWA3" s="388"/>
      <c r="TWB3" s="388"/>
      <c r="TWC3" s="388"/>
      <c r="TWD3" s="388"/>
      <c r="TWE3" s="388"/>
      <c r="TWF3" s="388"/>
      <c r="TWG3" s="388"/>
      <c r="TWH3" s="388"/>
      <c r="TWI3" s="388"/>
      <c r="TWJ3" s="388"/>
      <c r="TWK3" s="388"/>
      <c r="TWL3" s="388"/>
      <c r="TWM3" s="388"/>
      <c r="TWN3" s="388"/>
      <c r="TWO3" s="388"/>
      <c r="TWP3" s="388"/>
      <c r="TWQ3" s="388"/>
      <c r="TWR3" s="388"/>
      <c r="TWS3" s="388"/>
      <c r="TWT3" s="388"/>
      <c r="TWU3" s="388"/>
      <c r="TWV3" s="388"/>
      <c r="TWW3" s="388"/>
      <c r="TWX3" s="388"/>
      <c r="TWY3" s="388"/>
      <c r="TWZ3" s="388"/>
      <c r="TXA3" s="388"/>
      <c r="TXB3" s="388"/>
      <c r="TXC3" s="388"/>
      <c r="TXD3" s="388"/>
      <c r="TXE3" s="388"/>
      <c r="TXF3" s="388"/>
      <c r="TXG3" s="388"/>
      <c r="TXH3" s="388"/>
      <c r="TXI3" s="388"/>
      <c r="TXJ3" s="388"/>
      <c r="TXK3" s="388"/>
      <c r="TXL3" s="388"/>
      <c r="TXM3" s="388"/>
      <c r="TXN3" s="388"/>
      <c r="TXO3" s="388"/>
      <c r="TXP3" s="388"/>
      <c r="TXQ3" s="388"/>
      <c r="TXR3" s="388"/>
      <c r="TXS3" s="388"/>
      <c r="TXT3" s="388"/>
      <c r="TXU3" s="388"/>
      <c r="TXV3" s="388"/>
      <c r="TXW3" s="388"/>
      <c r="TXX3" s="388"/>
      <c r="TXY3" s="388"/>
      <c r="TXZ3" s="388"/>
      <c r="TYA3" s="388"/>
      <c r="TYB3" s="388"/>
      <c r="TYC3" s="388"/>
      <c r="TYD3" s="388"/>
      <c r="TYE3" s="388"/>
      <c r="TYF3" s="388"/>
      <c r="TYG3" s="388"/>
      <c r="TYH3" s="388"/>
      <c r="TYI3" s="388"/>
      <c r="TYJ3" s="388"/>
      <c r="TYK3" s="388"/>
      <c r="TYL3" s="388"/>
      <c r="TYM3" s="388"/>
      <c r="TYN3" s="388"/>
      <c r="TYO3" s="388"/>
      <c r="TYP3" s="388"/>
      <c r="TYQ3" s="388"/>
      <c r="TYR3" s="388"/>
      <c r="TYS3" s="388"/>
      <c r="TYT3" s="388"/>
      <c r="TYU3" s="388"/>
      <c r="TYV3" s="388"/>
      <c r="TYW3" s="388"/>
      <c r="TYX3" s="388"/>
      <c r="TYY3" s="388"/>
      <c r="TYZ3" s="388"/>
      <c r="TZA3" s="388"/>
      <c r="TZB3" s="388"/>
      <c r="TZC3" s="388"/>
      <c r="TZD3" s="388"/>
      <c r="TZE3" s="388"/>
      <c r="TZF3" s="388"/>
      <c r="TZG3" s="388"/>
      <c r="TZH3" s="388"/>
      <c r="TZI3" s="388"/>
      <c r="TZJ3" s="388"/>
      <c r="TZK3" s="388"/>
      <c r="TZL3" s="388"/>
      <c r="TZM3" s="388"/>
      <c r="TZN3" s="388"/>
      <c r="TZO3" s="388"/>
      <c r="TZP3" s="388"/>
      <c r="TZQ3" s="388"/>
      <c r="TZR3" s="388"/>
      <c r="TZS3" s="388"/>
      <c r="TZT3" s="388"/>
      <c r="TZU3" s="388"/>
      <c r="TZV3" s="388"/>
      <c r="TZW3" s="388"/>
      <c r="TZX3" s="388"/>
      <c r="TZY3" s="388"/>
      <c r="TZZ3" s="388"/>
      <c r="UAA3" s="388"/>
      <c r="UAB3" s="388"/>
      <c r="UAC3" s="388"/>
      <c r="UAD3" s="388"/>
      <c r="UAE3" s="388"/>
      <c r="UAF3" s="388"/>
      <c r="UAG3" s="388"/>
      <c r="UAH3" s="388"/>
      <c r="UAI3" s="388"/>
      <c r="UAJ3" s="388"/>
      <c r="UAK3" s="388"/>
      <c r="UAL3" s="388"/>
      <c r="UAM3" s="388"/>
      <c r="UAN3" s="388"/>
      <c r="UAO3" s="388"/>
      <c r="UAP3" s="388"/>
      <c r="UAQ3" s="388"/>
      <c r="UAR3" s="388"/>
      <c r="UAS3" s="388"/>
      <c r="UAT3" s="388"/>
      <c r="UAU3" s="388"/>
      <c r="UAV3" s="388"/>
      <c r="UAW3" s="388"/>
      <c r="UAX3" s="388"/>
      <c r="UAY3" s="388"/>
      <c r="UAZ3" s="388"/>
      <c r="UBA3" s="388"/>
      <c r="UBB3" s="388"/>
      <c r="UBC3" s="388"/>
      <c r="UBD3" s="388"/>
      <c r="UBE3" s="388"/>
      <c r="UBF3" s="388"/>
      <c r="UBG3" s="388"/>
      <c r="UBH3" s="388"/>
      <c r="UBI3" s="388"/>
      <c r="UBJ3" s="388"/>
      <c r="UBK3" s="388"/>
      <c r="UBL3" s="388"/>
      <c r="UBM3" s="388"/>
      <c r="UBN3" s="388"/>
      <c r="UBO3" s="388"/>
      <c r="UBP3" s="388"/>
      <c r="UBQ3" s="388"/>
      <c r="UBR3" s="388"/>
      <c r="UBS3" s="388"/>
      <c r="UBT3" s="388"/>
      <c r="UBU3" s="388"/>
      <c r="UBV3" s="388"/>
      <c r="UBW3" s="388"/>
      <c r="UBX3" s="388"/>
      <c r="UBY3" s="388"/>
      <c r="UBZ3" s="388"/>
      <c r="UCA3" s="388"/>
      <c r="UCB3" s="388"/>
      <c r="UCC3" s="388"/>
      <c r="UCD3" s="388"/>
      <c r="UCE3" s="388"/>
      <c r="UCF3" s="388"/>
      <c r="UCG3" s="388"/>
      <c r="UCH3" s="388"/>
      <c r="UCI3" s="388"/>
      <c r="UCJ3" s="388"/>
      <c r="UCK3" s="388"/>
      <c r="UCL3" s="388"/>
      <c r="UCM3" s="388"/>
      <c r="UCN3" s="388"/>
      <c r="UCO3" s="388"/>
      <c r="UCP3" s="388"/>
      <c r="UCQ3" s="388"/>
      <c r="UCR3" s="388"/>
      <c r="UCS3" s="388"/>
      <c r="UCT3" s="388"/>
      <c r="UCU3" s="388"/>
      <c r="UCV3" s="388"/>
      <c r="UCW3" s="388"/>
      <c r="UCX3" s="388"/>
      <c r="UCY3" s="388"/>
      <c r="UCZ3" s="388"/>
      <c r="UDA3" s="388"/>
      <c r="UDB3" s="388"/>
      <c r="UDC3" s="388"/>
      <c r="UDD3" s="388"/>
      <c r="UDE3" s="388"/>
      <c r="UDF3" s="388"/>
      <c r="UDG3" s="388"/>
      <c r="UDH3" s="388"/>
      <c r="UDI3" s="388"/>
      <c r="UDJ3" s="388"/>
      <c r="UDK3" s="388"/>
    </row>
    <row r="4" spans="1:34 12136:14311" s="188" customFormat="1" ht="26.25" customHeight="1" thickBot="1">
      <c r="A4" s="190" t="s">
        <v>241</v>
      </c>
      <c r="B4" s="191" t="s">
        <v>242</v>
      </c>
      <c r="C4" s="191" t="s">
        <v>243</v>
      </c>
      <c r="D4" s="191" t="s">
        <v>244</v>
      </c>
      <c r="E4" s="192" t="s">
        <v>245</v>
      </c>
      <c r="F4" s="193"/>
      <c r="G4" s="193"/>
      <c r="H4" s="193"/>
      <c r="I4" s="194" t="s">
        <v>241</v>
      </c>
      <c r="J4" s="195" t="s">
        <v>242</v>
      </c>
      <c r="K4" s="190" t="s">
        <v>243</v>
      </c>
      <c r="L4" s="191" t="s">
        <v>244</v>
      </c>
      <c r="M4" s="196" t="s">
        <v>245</v>
      </c>
      <c r="N4" s="196"/>
      <c r="O4" s="196"/>
      <c r="P4" s="192"/>
      <c r="Q4" s="190" t="s">
        <v>241</v>
      </c>
      <c r="R4" s="191" t="s">
        <v>242</v>
      </c>
      <c r="S4" s="191" t="s">
        <v>243</v>
      </c>
      <c r="T4" s="191" t="s">
        <v>244</v>
      </c>
      <c r="U4" s="196" t="s">
        <v>245</v>
      </c>
      <c r="V4" s="196"/>
      <c r="W4" s="196"/>
      <c r="X4" s="192"/>
      <c r="Y4" s="189"/>
      <c r="Z4" s="197" t="s">
        <v>241</v>
      </c>
      <c r="AA4" s="191" t="s">
        <v>242</v>
      </c>
      <c r="AB4" s="191" t="s">
        <v>243</v>
      </c>
      <c r="AC4" s="191" t="s">
        <v>244</v>
      </c>
      <c r="AD4" s="196" t="s">
        <v>245</v>
      </c>
      <c r="AE4" s="196"/>
      <c r="AF4" s="196"/>
      <c r="AG4" s="198"/>
      <c r="QXT4" s="388"/>
      <c r="QXU4" s="388"/>
      <c r="QXV4" s="388"/>
      <c r="QXW4" s="388"/>
      <c r="QXX4" s="388"/>
      <c r="QXY4" s="388"/>
      <c r="QXZ4" s="388"/>
      <c r="QYA4" s="388"/>
      <c r="QYB4" s="388"/>
      <c r="QYC4" s="388"/>
      <c r="QYD4" s="388"/>
      <c r="QYE4" s="388"/>
      <c r="QYF4" s="388"/>
      <c r="QYG4" s="388"/>
      <c r="QYH4" s="388"/>
      <c r="QYI4" s="388"/>
      <c r="QYJ4" s="388"/>
      <c r="QYK4" s="388"/>
      <c r="QYL4" s="388"/>
      <c r="QYM4" s="388"/>
      <c r="QYN4" s="388"/>
      <c r="QYO4" s="388"/>
      <c r="QYP4" s="388"/>
      <c r="QYQ4" s="388"/>
      <c r="QYR4" s="388"/>
      <c r="QYS4" s="388"/>
      <c r="QYT4" s="388"/>
      <c r="QYU4" s="388"/>
      <c r="QYV4" s="388"/>
      <c r="QYW4" s="388"/>
      <c r="QYX4" s="388"/>
      <c r="QYY4" s="388"/>
      <c r="QYZ4" s="388"/>
      <c r="QZA4" s="388"/>
      <c r="QZB4" s="388"/>
      <c r="QZC4" s="388"/>
      <c r="QZD4" s="388"/>
      <c r="QZE4" s="388"/>
      <c r="QZF4" s="388"/>
      <c r="QZG4" s="388"/>
      <c r="QZH4" s="388"/>
      <c r="QZI4" s="388"/>
      <c r="QZJ4" s="388"/>
      <c r="QZK4" s="388"/>
      <c r="QZL4" s="388"/>
      <c r="QZM4" s="388"/>
      <c r="QZN4" s="388"/>
      <c r="QZO4" s="388"/>
      <c r="QZP4" s="388"/>
      <c r="QZQ4" s="388"/>
      <c r="QZR4" s="388"/>
      <c r="QZS4" s="388"/>
      <c r="QZT4" s="388"/>
      <c r="QZU4" s="388"/>
      <c r="QZV4" s="388"/>
      <c r="QZW4" s="388"/>
      <c r="QZX4" s="388"/>
      <c r="QZY4" s="388"/>
      <c r="QZZ4" s="388"/>
      <c r="RAA4" s="388"/>
      <c r="RAB4" s="388"/>
      <c r="RAC4" s="388"/>
      <c r="RAD4" s="388"/>
      <c r="RAE4" s="388"/>
      <c r="RAF4" s="388"/>
      <c r="RAG4" s="388"/>
      <c r="RAH4" s="388"/>
      <c r="RAI4" s="388"/>
      <c r="RAJ4" s="388"/>
      <c r="RAK4" s="388"/>
      <c r="RAL4" s="388"/>
      <c r="RAM4" s="388"/>
      <c r="RAN4" s="388"/>
      <c r="RAO4" s="388"/>
      <c r="RAP4" s="388"/>
      <c r="RAQ4" s="388"/>
      <c r="RAR4" s="388"/>
      <c r="RAS4" s="388"/>
      <c r="RAT4" s="388"/>
      <c r="RAU4" s="388"/>
      <c r="RAV4" s="388"/>
      <c r="RAW4" s="388"/>
      <c r="RAX4" s="388"/>
      <c r="RAY4" s="388"/>
      <c r="RAZ4" s="388"/>
      <c r="RBA4" s="388"/>
      <c r="RBB4" s="388"/>
      <c r="RBC4" s="388"/>
      <c r="RBD4" s="388"/>
      <c r="RBE4" s="388"/>
      <c r="RBF4" s="388"/>
      <c r="RBG4" s="388"/>
      <c r="RBH4" s="388"/>
      <c r="RBI4" s="388"/>
      <c r="RBJ4" s="388"/>
      <c r="RBK4" s="388"/>
      <c r="RBL4" s="388"/>
      <c r="RBM4" s="388"/>
      <c r="RBN4" s="388"/>
      <c r="RBO4" s="388"/>
      <c r="RBP4" s="388"/>
      <c r="RBQ4" s="388"/>
      <c r="RBR4" s="388"/>
      <c r="RBS4" s="388"/>
      <c r="RBT4" s="388"/>
      <c r="RBU4" s="388"/>
      <c r="RBV4" s="388"/>
      <c r="RBW4" s="388"/>
      <c r="RBX4" s="388"/>
      <c r="RBY4" s="388"/>
      <c r="RBZ4" s="388"/>
      <c r="RCA4" s="388"/>
      <c r="RCB4" s="388"/>
      <c r="RCC4" s="388"/>
      <c r="RCD4" s="388"/>
      <c r="RCE4" s="388"/>
      <c r="RCF4" s="388"/>
      <c r="RCG4" s="388"/>
      <c r="RCH4" s="388"/>
      <c r="RCI4" s="388"/>
      <c r="RCJ4" s="388"/>
      <c r="RCK4" s="388"/>
      <c r="RCL4" s="388"/>
      <c r="RCM4" s="388"/>
      <c r="RCN4" s="388"/>
      <c r="RCO4" s="388"/>
      <c r="RCP4" s="388"/>
      <c r="RCQ4" s="388"/>
      <c r="RCR4" s="388"/>
      <c r="RCS4" s="388"/>
      <c r="RCT4" s="388"/>
      <c r="RCU4" s="388"/>
      <c r="RCV4" s="388"/>
      <c r="RCW4" s="388"/>
      <c r="RCX4" s="388"/>
      <c r="RCY4" s="388"/>
      <c r="RCZ4" s="388"/>
      <c r="RDA4" s="388"/>
      <c r="RDB4" s="388"/>
      <c r="RDC4" s="388"/>
      <c r="RDD4" s="388"/>
      <c r="RDE4" s="388"/>
      <c r="RDF4" s="388"/>
      <c r="RDG4" s="388"/>
      <c r="RDH4" s="388"/>
      <c r="RDI4" s="388"/>
      <c r="RDJ4" s="388"/>
      <c r="RDK4" s="388"/>
      <c r="RDL4" s="388"/>
      <c r="RDM4" s="388"/>
      <c r="RDN4" s="388"/>
      <c r="RDO4" s="388"/>
      <c r="RDP4" s="388"/>
      <c r="RDQ4" s="388"/>
      <c r="RDR4" s="388"/>
      <c r="RDS4" s="388"/>
      <c r="RDT4" s="388"/>
      <c r="RDU4" s="388"/>
      <c r="RDV4" s="388"/>
      <c r="RDW4" s="388"/>
      <c r="RDX4" s="388"/>
      <c r="RDY4" s="388"/>
      <c r="RDZ4" s="388"/>
      <c r="REA4" s="388"/>
      <c r="REB4" s="388"/>
      <c r="REC4" s="388"/>
      <c r="RED4" s="388"/>
      <c r="REE4" s="388"/>
      <c r="REF4" s="388"/>
      <c r="REG4" s="388"/>
      <c r="REH4" s="388"/>
      <c r="REI4" s="388"/>
      <c r="REJ4" s="388"/>
      <c r="REK4" s="388"/>
      <c r="REL4" s="388"/>
      <c r="REM4" s="388"/>
      <c r="REN4" s="388"/>
      <c r="REO4" s="388"/>
      <c r="REP4" s="388"/>
      <c r="REQ4" s="388"/>
      <c r="RER4" s="388"/>
      <c r="RES4" s="388"/>
      <c r="RET4" s="388"/>
      <c r="REU4" s="388"/>
      <c r="REV4" s="388"/>
      <c r="REW4" s="388"/>
      <c r="REX4" s="388"/>
      <c r="REY4" s="388"/>
      <c r="REZ4" s="388"/>
      <c r="RFA4" s="388"/>
      <c r="RFB4" s="388"/>
      <c r="RFC4" s="388"/>
      <c r="RFD4" s="388"/>
      <c r="RFE4" s="388"/>
      <c r="RFF4" s="388"/>
      <c r="RFG4" s="388"/>
      <c r="RFH4" s="388"/>
      <c r="RFI4" s="388"/>
      <c r="RFJ4" s="388"/>
      <c r="RFK4" s="388"/>
      <c r="RFL4" s="388"/>
      <c r="RFM4" s="388"/>
      <c r="RFN4" s="388"/>
      <c r="RFO4" s="388"/>
      <c r="RFP4" s="388"/>
      <c r="RFQ4" s="388"/>
      <c r="RFR4" s="388"/>
      <c r="RFS4" s="388"/>
      <c r="RFT4" s="388"/>
      <c r="RFU4" s="388"/>
      <c r="RFV4" s="388"/>
      <c r="RFW4" s="388"/>
      <c r="RFX4" s="388"/>
      <c r="RFY4" s="388"/>
      <c r="RFZ4" s="388"/>
      <c r="RGA4" s="388"/>
      <c r="RGB4" s="388"/>
      <c r="RGC4" s="388"/>
      <c r="RGD4" s="388"/>
      <c r="RGE4" s="388"/>
      <c r="RGF4" s="388"/>
      <c r="RGG4" s="388"/>
      <c r="RGH4" s="388"/>
      <c r="RGI4" s="388"/>
      <c r="RGJ4" s="388"/>
      <c r="RGK4" s="388"/>
      <c r="RGL4" s="388"/>
      <c r="RGM4" s="388"/>
      <c r="RGN4" s="388"/>
      <c r="RGO4" s="388"/>
      <c r="RGP4" s="388"/>
      <c r="RGQ4" s="388"/>
      <c r="RGR4" s="388"/>
      <c r="RGS4" s="388"/>
      <c r="RGT4" s="388"/>
      <c r="RGU4" s="388"/>
      <c r="RGV4" s="388"/>
      <c r="RGW4" s="388"/>
      <c r="RGX4" s="388"/>
      <c r="RGY4" s="388"/>
      <c r="RGZ4" s="388"/>
      <c r="RHA4" s="388"/>
      <c r="RHB4" s="388"/>
      <c r="RHC4" s="388"/>
      <c r="RHD4" s="388"/>
      <c r="RHE4" s="388"/>
      <c r="RHF4" s="388"/>
      <c r="RHG4" s="388"/>
      <c r="RHH4" s="388"/>
      <c r="RHI4" s="388"/>
      <c r="RHJ4" s="388"/>
      <c r="RHK4" s="388"/>
      <c r="RHL4" s="388"/>
      <c r="RHM4" s="388"/>
      <c r="RHN4" s="388"/>
      <c r="RHO4" s="388"/>
      <c r="RHP4" s="388"/>
      <c r="RHQ4" s="388"/>
      <c r="RHR4" s="388"/>
      <c r="RHS4" s="388"/>
      <c r="RHT4" s="388"/>
      <c r="RHU4" s="388"/>
      <c r="RHV4" s="388"/>
      <c r="RHW4" s="388"/>
      <c r="RHX4" s="388"/>
      <c r="RHY4" s="388"/>
      <c r="RHZ4" s="388"/>
      <c r="RIA4" s="388"/>
      <c r="RIB4" s="388"/>
      <c r="RIC4" s="388"/>
      <c r="RID4" s="388"/>
      <c r="RIE4" s="388"/>
      <c r="RIF4" s="388"/>
      <c r="RIG4" s="388"/>
      <c r="RIH4" s="388"/>
      <c r="RII4" s="388"/>
      <c r="RIJ4" s="388"/>
      <c r="RIK4" s="388"/>
      <c r="RIL4" s="388"/>
      <c r="RIM4" s="388"/>
      <c r="RIN4" s="388"/>
      <c r="RIO4" s="388"/>
      <c r="RIP4" s="388"/>
      <c r="RIQ4" s="388"/>
      <c r="RIR4" s="388"/>
      <c r="RIS4" s="388"/>
      <c r="RIT4" s="388"/>
      <c r="RIU4" s="388"/>
      <c r="RIV4" s="388"/>
      <c r="RIW4" s="388"/>
      <c r="RIX4" s="388"/>
      <c r="RIY4" s="388"/>
      <c r="RIZ4" s="388"/>
      <c r="RJA4" s="388"/>
      <c r="RJB4" s="388"/>
      <c r="RJC4" s="388"/>
      <c r="RJD4" s="388"/>
      <c r="RJE4" s="388"/>
      <c r="RJF4" s="388"/>
      <c r="RJG4" s="388"/>
      <c r="RJH4" s="388"/>
      <c r="RJI4" s="388"/>
      <c r="RJJ4" s="388"/>
      <c r="RJK4" s="388"/>
      <c r="RJL4" s="388"/>
      <c r="RJM4" s="388"/>
      <c r="RJN4" s="388"/>
      <c r="RJO4" s="388"/>
      <c r="RJP4" s="388"/>
      <c r="RJQ4" s="388"/>
      <c r="RJR4" s="388"/>
      <c r="RJS4" s="388"/>
      <c r="RJT4" s="388"/>
      <c r="RJU4" s="388"/>
      <c r="RJV4" s="388"/>
      <c r="RJW4" s="388"/>
      <c r="RJX4" s="388"/>
      <c r="RJY4" s="388"/>
      <c r="RJZ4" s="388"/>
      <c r="RKA4" s="388"/>
      <c r="RKB4" s="388"/>
      <c r="RKC4" s="388"/>
      <c r="RKD4" s="388"/>
      <c r="RKE4" s="388"/>
      <c r="RKF4" s="388"/>
      <c r="RKG4" s="388"/>
      <c r="RKH4" s="388"/>
      <c r="RKI4" s="388"/>
      <c r="RKJ4" s="388"/>
      <c r="RKK4" s="388"/>
      <c r="RKL4" s="388"/>
      <c r="RKM4" s="388"/>
      <c r="RKN4" s="388"/>
      <c r="RKO4" s="388"/>
      <c r="RKP4" s="388"/>
      <c r="RKQ4" s="388"/>
      <c r="RKR4" s="388"/>
      <c r="RKS4" s="388"/>
      <c r="RKT4" s="388"/>
      <c r="RKU4" s="388"/>
      <c r="RKV4" s="388"/>
      <c r="RKW4" s="388"/>
      <c r="RKX4" s="388"/>
      <c r="RKY4" s="388"/>
      <c r="RKZ4" s="388"/>
      <c r="RLA4" s="388"/>
      <c r="RLB4" s="388"/>
      <c r="RLC4" s="388"/>
      <c r="RLD4" s="388"/>
      <c r="RLE4" s="388"/>
      <c r="RLF4" s="388"/>
      <c r="RLG4" s="388"/>
      <c r="RLH4" s="388"/>
      <c r="RLI4" s="388"/>
      <c r="RLJ4" s="388"/>
      <c r="RLK4" s="388"/>
      <c r="RLL4" s="388"/>
      <c r="RLM4" s="388"/>
      <c r="RLN4" s="388"/>
      <c r="RLO4" s="388"/>
      <c r="RLP4" s="388"/>
      <c r="RLQ4" s="388"/>
      <c r="RLR4" s="388"/>
      <c r="RLS4" s="388"/>
      <c r="RLT4" s="388"/>
      <c r="RLU4" s="388"/>
      <c r="RLV4" s="388"/>
      <c r="RLW4" s="388"/>
      <c r="RLX4" s="388"/>
      <c r="RLY4" s="388"/>
      <c r="RLZ4" s="388"/>
      <c r="RMA4" s="388"/>
      <c r="RMB4" s="388"/>
      <c r="RMC4" s="388"/>
      <c r="RMD4" s="388"/>
      <c r="RME4" s="388"/>
      <c r="RMF4" s="388"/>
      <c r="RMG4" s="388"/>
      <c r="RMH4" s="388"/>
      <c r="RMI4" s="388"/>
      <c r="RMJ4" s="388"/>
      <c r="RMK4" s="388"/>
      <c r="RML4" s="388"/>
      <c r="RMM4" s="388"/>
      <c r="RMN4" s="388"/>
      <c r="RMO4" s="388"/>
      <c r="RMP4" s="388"/>
      <c r="RMQ4" s="388"/>
      <c r="RMR4" s="388"/>
      <c r="RMS4" s="388"/>
      <c r="RMT4" s="388"/>
      <c r="RMU4" s="388"/>
      <c r="RMV4" s="388"/>
      <c r="RMW4" s="388"/>
      <c r="RMX4" s="388"/>
      <c r="RMY4" s="388"/>
      <c r="RMZ4" s="388"/>
      <c r="RNA4" s="388"/>
      <c r="RNB4" s="388"/>
      <c r="RNC4" s="388"/>
      <c r="RND4" s="388"/>
      <c r="RNE4" s="388"/>
      <c r="RNF4" s="388"/>
      <c r="RNG4" s="388"/>
      <c r="RNH4" s="388"/>
      <c r="RNI4" s="388"/>
      <c r="RNJ4" s="388"/>
      <c r="RNK4" s="388"/>
      <c r="RNL4" s="388"/>
      <c r="RNM4" s="388"/>
      <c r="RNN4" s="388"/>
      <c r="RNO4" s="388"/>
      <c r="RNP4" s="388"/>
      <c r="RNQ4" s="388"/>
      <c r="RNR4" s="388"/>
      <c r="RNS4" s="388"/>
      <c r="RNT4" s="388"/>
      <c r="RNU4" s="388"/>
      <c r="RNV4" s="388"/>
      <c r="RNW4" s="388"/>
      <c r="RNX4" s="388"/>
      <c r="RNY4" s="388"/>
      <c r="RNZ4" s="388"/>
      <c r="ROA4" s="388"/>
      <c r="ROB4" s="388"/>
      <c r="ROC4" s="388"/>
      <c r="ROD4" s="388"/>
      <c r="ROE4" s="388"/>
      <c r="ROF4" s="388"/>
      <c r="ROG4" s="388"/>
      <c r="ROH4" s="388"/>
      <c r="ROI4" s="388"/>
      <c r="ROJ4" s="388"/>
      <c r="ROK4" s="388"/>
      <c r="ROL4" s="388"/>
      <c r="ROM4" s="388"/>
      <c r="RON4" s="388"/>
      <c r="ROO4" s="388"/>
      <c r="ROP4" s="388"/>
      <c r="ROQ4" s="388"/>
      <c r="ROR4" s="388"/>
      <c r="ROS4" s="388"/>
      <c r="ROT4" s="388"/>
      <c r="ROU4" s="388"/>
      <c r="ROV4" s="388"/>
      <c r="ROW4" s="388"/>
      <c r="ROX4" s="388"/>
      <c r="ROY4" s="388"/>
      <c r="ROZ4" s="388"/>
      <c r="RPA4" s="388"/>
      <c r="RPB4" s="388"/>
      <c r="RPC4" s="388"/>
      <c r="RPD4" s="388"/>
      <c r="RPE4" s="388"/>
      <c r="RPF4" s="388"/>
      <c r="RPG4" s="388"/>
      <c r="RPH4" s="388"/>
      <c r="RPI4" s="388"/>
      <c r="RPJ4" s="388"/>
      <c r="RPK4" s="388"/>
      <c r="RPL4" s="388"/>
      <c r="RPM4" s="388"/>
      <c r="RPN4" s="388"/>
      <c r="RPO4" s="388"/>
      <c r="RPP4" s="388"/>
      <c r="RPQ4" s="388"/>
      <c r="RPR4" s="388"/>
      <c r="RPS4" s="388"/>
      <c r="RPT4" s="388"/>
      <c r="RPU4" s="388"/>
      <c r="RPV4" s="388"/>
      <c r="RPW4" s="388"/>
      <c r="RPX4" s="388"/>
      <c r="RPY4" s="388"/>
      <c r="RPZ4" s="388"/>
      <c r="RQA4" s="388"/>
      <c r="RQB4" s="388"/>
      <c r="RQC4" s="388"/>
      <c r="RQD4" s="388"/>
      <c r="RQE4" s="388"/>
      <c r="RQF4" s="388"/>
      <c r="RQG4" s="388"/>
      <c r="RQH4" s="388"/>
      <c r="RQI4" s="388"/>
      <c r="RQJ4" s="388"/>
      <c r="RQK4" s="388"/>
      <c r="RQL4" s="388"/>
      <c r="RQM4" s="388"/>
      <c r="RQN4" s="388"/>
      <c r="RQO4" s="388"/>
      <c r="RQP4" s="388"/>
      <c r="RQQ4" s="388"/>
      <c r="RQR4" s="388"/>
      <c r="RQS4" s="388"/>
      <c r="RQT4" s="388"/>
      <c r="RQU4" s="388"/>
      <c r="RQV4" s="388"/>
      <c r="RQW4" s="388"/>
      <c r="RQX4" s="388"/>
      <c r="RQY4" s="388"/>
      <c r="RQZ4" s="388"/>
      <c r="RRA4" s="388"/>
      <c r="RRB4" s="388"/>
      <c r="RRC4" s="388"/>
      <c r="RRD4" s="388"/>
      <c r="RRE4" s="388"/>
      <c r="RRF4" s="388"/>
      <c r="RRG4" s="388"/>
      <c r="RRH4" s="388"/>
      <c r="RRI4" s="388"/>
      <c r="RRJ4" s="388"/>
      <c r="RRK4" s="388"/>
      <c r="RRL4" s="388"/>
      <c r="RRM4" s="388"/>
      <c r="RRN4" s="388"/>
      <c r="RRO4" s="388"/>
      <c r="RRP4" s="388"/>
      <c r="RRQ4" s="388"/>
      <c r="RRR4" s="388"/>
      <c r="RRS4" s="388"/>
      <c r="RRT4" s="388"/>
      <c r="RRU4" s="388"/>
      <c r="RRV4" s="388"/>
      <c r="RRW4" s="388"/>
      <c r="RRX4" s="388"/>
      <c r="RRY4" s="388"/>
      <c r="RRZ4" s="388"/>
      <c r="RSA4" s="388"/>
      <c r="RSB4" s="388"/>
      <c r="RSC4" s="388"/>
      <c r="RSD4" s="388"/>
      <c r="RSE4" s="388"/>
      <c r="RSF4" s="388"/>
      <c r="RSG4" s="388"/>
      <c r="RSH4" s="388"/>
      <c r="RSI4" s="388"/>
      <c r="RSJ4" s="388"/>
      <c r="RSK4" s="388"/>
      <c r="RSL4" s="388"/>
      <c r="RSM4" s="388"/>
      <c r="RSN4" s="388"/>
      <c r="RSO4" s="388"/>
      <c r="RSP4" s="388"/>
      <c r="RSQ4" s="388"/>
      <c r="RSR4" s="388"/>
      <c r="RSS4" s="388"/>
      <c r="RST4" s="388"/>
      <c r="RSU4" s="388"/>
      <c r="RSV4" s="388"/>
      <c r="RSW4" s="388"/>
      <c r="RSX4" s="388"/>
      <c r="RSY4" s="388"/>
      <c r="RSZ4" s="388"/>
      <c r="RTA4" s="388"/>
      <c r="RTB4" s="388"/>
      <c r="RTC4" s="388"/>
      <c r="RTD4" s="388"/>
      <c r="RTE4" s="388"/>
      <c r="RTF4" s="388"/>
      <c r="RTG4" s="388"/>
      <c r="RTH4" s="388"/>
      <c r="RTI4" s="388"/>
      <c r="RTJ4" s="388"/>
      <c r="RTK4" s="388"/>
      <c r="RTL4" s="388"/>
      <c r="RTM4" s="388"/>
      <c r="RTN4" s="388"/>
      <c r="RTO4" s="388"/>
      <c r="RTP4" s="388"/>
      <c r="RTQ4" s="388"/>
      <c r="RTR4" s="388"/>
      <c r="RTS4" s="388"/>
      <c r="RTT4" s="388"/>
      <c r="RTU4" s="388"/>
      <c r="RTV4" s="388"/>
      <c r="RTW4" s="388"/>
      <c r="RTX4" s="388"/>
      <c r="RTY4" s="388"/>
      <c r="RTZ4" s="388"/>
      <c r="RUA4" s="388"/>
      <c r="RUB4" s="388"/>
      <c r="RUC4" s="388"/>
      <c r="RUD4" s="388"/>
      <c r="RUE4" s="388"/>
      <c r="RUF4" s="388"/>
      <c r="RUG4" s="388"/>
      <c r="RUH4" s="388"/>
      <c r="RUI4" s="388"/>
      <c r="RUJ4" s="388"/>
      <c r="RUK4" s="388"/>
      <c r="RUL4" s="388"/>
      <c r="RUM4" s="388"/>
      <c r="RUN4" s="388"/>
      <c r="RUO4" s="388"/>
      <c r="RUP4" s="388"/>
      <c r="RUQ4" s="388"/>
      <c r="RUR4" s="388"/>
      <c r="RUS4" s="388"/>
      <c r="RUT4" s="388"/>
      <c r="RUU4" s="388"/>
      <c r="RUV4" s="388"/>
      <c r="RUW4" s="388"/>
      <c r="RUX4" s="388"/>
      <c r="RUY4" s="388"/>
      <c r="RUZ4" s="388"/>
      <c r="RVA4" s="388"/>
      <c r="RVB4" s="388"/>
      <c r="RVC4" s="388"/>
      <c r="RVD4" s="388"/>
      <c r="RVE4" s="388"/>
      <c r="RVF4" s="388"/>
      <c r="RVG4" s="388"/>
      <c r="RVH4" s="388"/>
      <c r="RVI4" s="388"/>
      <c r="RVJ4" s="388"/>
      <c r="RVK4" s="388"/>
      <c r="RVL4" s="388"/>
      <c r="RVM4" s="388"/>
      <c r="RVN4" s="388"/>
      <c r="RVO4" s="388"/>
      <c r="RVP4" s="388"/>
      <c r="RVQ4" s="388"/>
      <c r="RVR4" s="388"/>
      <c r="RVS4" s="388"/>
      <c r="RVT4" s="388"/>
      <c r="RVU4" s="388"/>
      <c r="RVV4" s="388"/>
      <c r="RVW4" s="388"/>
      <c r="RVX4" s="388"/>
      <c r="RVY4" s="388"/>
      <c r="RVZ4" s="388"/>
      <c r="RWA4" s="388"/>
      <c r="RWB4" s="388"/>
      <c r="RWC4" s="388"/>
      <c r="RWD4" s="388"/>
      <c r="RWE4" s="388"/>
      <c r="RWF4" s="388"/>
      <c r="RWG4" s="388"/>
      <c r="RWH4" s="388"/>
      <c r="RWI4" s="388"/>
      <c r="RWJ4" s="388"/>
      <c r="RWK4" s="388"/>
      <c r="RWL4" s="388"/>
      <c r="RWM4" s="388"/>
      <c r="RWN4" s="388"/>
      <c r="RWO4" s="388"/>
      <c r="RWP4" s="388"/>
      <c r="RWQ4" s="388"/>
      <c r="RWR4" s="388"/>
      <c r="RWS4" s="388"/>
      <c r="RWT4" s="388"/>
      <c r="RWU4" s="388"/>
      <c r="RWV4" s="388"/>
      <c r="RWW4" s="388"/>
      <c r="RWX4" s="388"/>
      <c r="RWY4" s="388"/>
      <c r="RWZ4" s="388"/>
      <c r="RXA4" s="388"/>
      <c r="RXB4" s="388"/>
      <c r="RXC4" s="388"/>
      <c r="RXD4" s="388"/>
      <c r="RXE4" s="388"/>
      <c r="RXF4" s="388"/>
      <c r="RXG4" s="388"/>
      <c r="RXH4" s="388"/>
      <c r="RXI4" s="388"/>
      <c r="RXJ4" s="388"/>
      <c r="RXK4" s="388"/>
      <c r="RXL4" s="388"/>
      <c r="RXM4" s="388"/>
      <c r="RXN4" s="388"/>
      <c r="RXO4" s="388"/>
      <c r="RXP4" s="388"/>
      <c r="RXQ4" s="388"/>
      <c r="RXR4" s="388"/>
      <c r="RXS4" s="388"/>
      <c r="RXT4" s="388"/>
      <c r="RXU4" s="388"/>
      <c r="RXV4" s="388"/>
      <c r="RXW4" s="388"/>
      <c r="RXX4" s="388"/>
      <c r="RXY4" s="388"/>
      <c r="RXZ4" s="388"/>
      <c r="RYA4" s="388"/>
      <c r="RYB4" s="388"/>
      <c r="RYC4" s="388"/>
      <c r="RYD4" s="388"/>
      <c r="RYE4" s="388"/>
      <c r="RYF4" s="388"/>
      <c r="RYG4" s="388"/>
      <c r="RYH4" s="388"/>
      <c r="RYI4" s="388"/>
      <c r="RYJ4" s="388"/>
      <c r="RYK4" s="388"/>
      <c r="RYL4" s="388"/>
      <c r="RYM4" s="388"/>
      <c r="RYN4" s="388"/>
      <c r="RYO4" s="388"/>
      <c r="RYP4" s="388"/>
      <c r="RYQ4" s="388"/>
      <c r="RYR4" s="388"/>
      <c r="RYS4" s="388"/>
      <c r="RYT4" s="388"/>
      <c r="RYU4" s="388"/>
      <c r="RYV4" s="388"/>
      <c r="RYW4" s="388"/>
      <c r="RYX4" s="388"/>
      <c r="RYY4" s="388"/>
      <c r="RYZ4" s="388"/>
      <c r="RZA4" s="388"/>
      <c r="RZB4" s="388"/>
      <c r="RZC4" s="388"/>
      <c r="RZD4" s="388"/>
      <c r="RZE4" s="388"/>
      <c r="RZF4" s="388"/>
      <c r="RZG4" s="388"/>
      <c r="RZH4" s="388"/>
      <c r="RZI4" s="388"/>
      <c r="RZJ4" s="388"/>
      <c r="RZK4" s="388"/>
      <c r="RZL4" s="388"/>
      <c r="RZM4" s="388"/>
      <c r="RZN4" s="388"/>
      <c r="RZO4" s="388"/>
      <c r="RZP4" s="388"/>
      <c r="RZQ4" s="388"/>
      <c r="RZR4" s="388"/>
      <c r="RZS4" s="388"/>
      <c r="RZT4" s="388"/>
      <c r="RZU4" s="388"/>
      <c r="RZV4" s="388"/>
      <c r="RZW4" s="388"/>
      <c r="RZX4" s="388"/>
      <c r="RZY4" s="388"/>
      <c r="RZZ4" s="388"/>
      <c r="SAA4" s="388"/>
      <c r="SAB4" s="388"/>
      <c r="SAC4" s="388"/>
      <c r="SAD4" s="388"/>
      <c r="SAE4" s="388"/>
      <c r="SAF4" s="388"/>
      <c r="SAG4" s="388"/>
      <c r="SAH4" s="388"/>
      <c r="SAI4" s="388"/>
      <c r="SAJ4" s="388"/>
      <c r="SAK4" s="388"/>
      <c r="SAL4" s="388"/>
      <c r="SAM4" s="388"/>
      <c r="SAN4" s="388"/>
      <c r="SAO4" s="388"/>
      <c r="SAP4" s="388"/>
      <c r="SAQ4" s="388"/>
      <c r="SAR4" s="388"/>
      <c r="SAS4" s="388"/>
      <c r="SAT4" s="388"/>
      <c r="SAU4" s="388"/>
      <c r="SAV4" s="388"/>
      <c r="SAW4" s="388"/>
      <c r="SAX4" s="388"/>
      <c r="SAY4" s="388"/>
      <c r="SAZ4" s="388"/>
      <c r="SBA4" s="388"/>
      <c r="SBB4" s="388"/>
      <c r="SBC4" s="388"/>
      <c r="SBD4" s="388"/>
      <c r="SBE4" s="388"/>
      <c r="SBF4" s="388"/>
      <c r="SBG4" s="388"/>
      <c r="SBH4" s="388"/>
      <c r="SBI4" s="388"/>
      <c r="SBJ4" s="388"/>
      <c r="SBK4" s="388"/>
      <c r="SBL4" s="388"/>
      <c r="SBM4" s="388"/>
      <c r="SBN4" s="388"/>
      <c r="SBO4" s="388"/>
      <c r="SBP4" s="388"/>
      <c r="SBQ4" s="388"/>
      <c r="SBR4" s="388"/>
      <c r="SBS4" s="388"/>
      <c r="SBT4" s="388"/>
      <c r="SBU4" s="388"/>
      <c r="SBV4" s="388"/>
      <c r="SBW4" s="388"/>
      <c r="SBX4" s="388"/>
      <c r="SBY4" s="388"/>
      <c r="SBZ4" s="388"/>
      <c r="SCA4" s="388"/>
      <c r="SCB4" s="388"/>
      <c r="SCC4" s="388"/>
      <c r="SCD4" s="388"/>
      <c r="SCE4" s="388"/>
      <c r="SCF4" s="388"/>
      <c r="SCG4" s="388"/>
      <c r="SCH4" s="388"/>
      <c r="SCI4" s="388"/>
      <c r="SCJ4" s="388"/>
      <c r="SCK4" s="388"/>
      <c r="SCL4" s="388"/>
      <c r="SCM4" s="388"/>
      <c r="SCN4" s="388"/>
      <c r="SCO4" s="388"/>
      <c r="SCP4" s="388"/>
      <c r="SCQ4" s="388"/>
      <c r="SCR4" s="388"/>
      <c r="SCS4" s="388"/>
      <c r="SCT4" s="388"/>
      <c r="SCU4" s="388"/>
      <c r="SCV4" s="388"/>
      <c r="SCW4" s="388"/>
      <c r="SCX4" s="388"/>
      <c r="SCY4" s="388"/>
      <c r="SCZ4" s="388"/>
      <c r="SDA4" s="388"/>
      <c r="SDB4" s="388"/>
      <c r="SDC4" s="388"/>
      <c r="SDD4" s="388"/>
      <c r="SDE4" s="388"/>
      <c r="SDF4" s="388"/>
      <c r="SDG4" s="388"/>
      <c r="SDH4" s="388"/>
      <c r="SDI4" s="388"/>
      <c r="SDJ4" s="388"/>
      <c r="SDK4" s="388"/>
      <c r="SDL4" s="388"/>
      <c r="SDM4" s="388"/>
      <c r="SDN4" s="388"/>
      <c r="SDO4" s="388"/>
      <c r="SDP4" s="388"/>
      <c r="SDQ4" s="388"/>
      <c r="SDR4" s="388"/>
      <c r="SDS4" s="388"/>
      <c r="SDT4" s="388"/>
      <c r="SDU4" s="388"/>
      <c r="SDV4" s="388"/>
      <c r="SDW4" s="388"/>
      <c r="SDX4" s="388"/>
      <c r="SDY4" s="388"/>
      <c r="SDZ4" s="388"/>
      <c r="SEA4" s="388"/>
      <c r="SEB4" s="388"/>
      <c r="SEC4" s="388"/>
      <c r="SED4" s="388"/>
      <c r="SEE4" s="388"/>
      <c r="SEF4" s="388"/>
      <c r="SEG4" s="388"/>
      <c r="SEH4" s="388"/>
      <c r="SEI4" s="388"/>
      <c r="SEJ4" s="388"/>
      <c r="SEK4" s="388"/>
      <c r="SEL4" s="388"/>
      <c r="SEM4" s="388"/>
      <c r="SEN4" s="388"/>
      <c r="SEO4" s="388"/>
      <c r="SEP4" s="388"/>
      <c r="SEQ4" s="388"/>
      <c r="SER4" s="388"/>
      <c r="SES4" s="388"/>
      <c r="SET4" s="388"/>
      <c r="SEU4" s="388"/>
      <c r="SEV4" s="388"/>
      <c r="SEW4" s="388"/>
      <c r="SEX4" s="388"/>
      <c r="SEY4" s="388"/>
      <c r="SEZ4" s="388"/>
      <c r="SFA4" s="388"/>
      <c r="SFB4" s="388"/>
      <c r="SFC4" s="388"/>
      <c r="SFD4" s="388"/>
      <c r="SFE4" s="388"/>
      <c r="SFF4" s="388"/>
      <c r="SFG4" s="388"/>
      <c r="SFH4" s="388"/>
      <c r="SFI4" s="388"/>
      <c r="SFJ4" s="388"/>
      <c r="SFK4" s="388"/>
      <c r="SFL4" s="388"/>
      <c r="SFM4" s="388"/>
      <c r="SFN4" s="388"/>
      <c r="SFO4" s="388"/>
      <c r="SFP4" s="388"/>
      <c r="SFQ4" s="388"/>
      <c r="SFR4" s="388"/>
      <c r="SFS4" s="388"/>
      <c r="SFT4" s="388"/>
      <c r="SFU4" s="388"/>
      <c r="SFV4" s="388"/>
      <c r="SFW4" s="388"/>
      <c r="SFX4" s="388"/>
      <c r="SFY4" s="388"/>
      <c r="SFZ4" s="388"/>
      <c r="SGA4" s="388"/>
      <c r="SGB4" s="388"/>
      <c r="SGC4" s="388"/>
      <c r="SGD4" s="388"/>
      <c r="SGE4" s="388"/>
      <c r="SGF4" s="388"/>
      <c r="SGG4" s="388"/>
      <c r="SGH4" s="388"/>
      <c r="SGI4" s="388"/>
      <c r="SGJ4" s="388"/>
      <c r="SGK4" s="388"/>
      <c r="SGL4" s="388"/>
      <c r="SGM4" s="388"/>
      <c r="SGN4" s="388"/>
      <c r="SGO4" s="388"/>
      <c r="SGP4" s="388"/>
      <c r="SGQ4" s="388"/>
      <c r="SGR4" s="388"/>
      <c r="SGS4" s="388"/>
      <c r="SGT4" s="388"/>
      <c r="SGU4" s="388"/>
      <c r="SGV4" s="388"/>
      <c r="SGW4" s="388"/>
      <c r="SGX4" s="388"/>
      <c r="SGY4" s="388"/>
      <c r="SGZ4" s="388"/>
      <c r="SHA4" s="388"/>
      <c r="SHB4" s="388"/>
      <c r="SHC4" s="388"/>
      <c r="SHD4" s="388"/>
      <c r="SHE4" s="388"/>
      <c r="SHF4" s="388"/>
      <c r="SHG4" s="388"/>
      <c r="SHH4" s="388"/>
      <c r="SHI4" s="388"/>
      <c r="SHJ4" s="388"/>
      <c r="SHK4" s="388"/>
      <c r="SHL4" s="388"/>
      <c r="SHM4" s="388"/>
      <c r="SHN4" s="388"/>
      <c r="SHO4" s="388"/>
      <c r="SHP4" s="388"/>
      <c r="SHQ4" s="388"/>
      <c r="SHR4" s="388"/>
      <c r="SHS4" s="388"/>
      <c r="SHT4" s="388"/>
      <c r="SHU4" s="388"/>
      <c r="SHV4" s="388"/>
      <c r="SHW4" s="388"/>
      <c r="SHX4" s="388"/>
      <c r="SHY4" s="388"/>
      <c r="SHZ4" s="388"/>
      <c r="SIA4" s="388"/>
      <c r="SIB4" s="388"/>
      <c r="SIC4" s="388"/>
      <c r="SID4" s="388"/>
      <c r="SIE4" s="388"/>
      <c r="SIF4" s="388"/>
      <c r="SIG4" s="388"/>
      <c r="SIH4" s="388"/>
      <c r="SII4" s="388"/>
      <c r="SIJ4" s="388"/>
      <c r="SIK4" s="388"/>
      <c r="SIL4" s="388"/>
      <c r="SIM4" s="388"/>
      <c r="SIN4" s="388"/>
      <c r="SIO4" s="388"/>
      <c r="SIP4" s="388"/>
      <c r="SIQ4" s="388"/>
      <c r="SIR4" s="388"/>
      <c r="SIS4" s="388"/>
      <c r="SIT4" s="388"/>
      <c r="SIU4" s="388"/>
      <c r="SIV4" s="388"/>
      <c r="SIW4" s="388"/>
      <c r="SIX4" s="388"/>
      <c r="SIY4" s="388"/>
      <c r="SIZ4" s="388"/>
      <c r="SJA4" s="388"/>
      <c r="SJB4" s="388"/>
      <c r="SJC4" s="388"/>
      <c r="SJD4" s="388"/>
      <c r="SJE4" s="388"/>
      <c r="SJF4" s="388"/>
      <c r="SJG4" s="388"/>
      <c r="SJH4" s="388"/>
      <c r="SJI4" s="388"/>
      <c r="SJJ4" s="388"/>
      <c r="SJK4" s="388"/>
      <c r="SJL4" s="388"/>
      <c r="SJM4" s="388"/>
      <c r="SJN4" s="388"/>
      <c r="SJO4" s="388"/>
      <c r="SJP4" s="388"/>
      <c r="SJQ4" s="388"/>
      <c r="SJR4" s="388"/>
      <c r="SJS4" s="388"/>
      <c r="SJT4" s="388"/>
      <c r="SJU4" s="388"/>
      <c r="SJV4" s="388"/>
      <c r="SJW4" s="388"/>
      <c r="SJX4" s="388"/>
      <c r="SJY4" s="388"/>
      <c r="SJZ4" s="388"/>
      <c r="SKA4" s="388"/>
      <c r="SKB4" s="388"/>
      <c r="SKC4" s="388"/>
      <c r="SKD4" s="388"/>
      <c r="SKE4" s="388"/>
      <c r="SKF4" s="388"/>
      <c r="SKG4" s="388"/>
      <c r="SKH4" s="388"/>
      <c r="SKI4" s="388"/>
      <c r="SKJ4" s="388"/>
      <c r="SKK4" s="388"/>
      <c r="SKL4" s="388"/>
      <c r="SKM4" s="388"/>
      <c r="SKN4" s="388"/>
      <c r="SKO4" s="388"/>
      <c r="SKP4" s="388"/>
      <c r="SKQ4" s="388"/>
      <c r="SKR4" s="388"/>
      <c r="SKS4" s="388"/>
      <c r="SKT4" s="388"/>
      <c r="SKU4" s="388"/>
      <c r="SKV4" s="388"/>
      <c r="SKW4" s="388"/>
      <c r="SKX4" s="388"/>
      <c r="SKY4" s="388"/>
      <c r="SKZ4" s="388"/>
      <c r="SLA4" s="388"/>
      <c r="SLB4" s="388"/>
      <c r="SLC4" s="388"/>
      <c r="SLD4" s="388"/>
      <c r="SLE4" s="388"/>
      <c r="SLF4" s="388"/>
      <c r="SLG4" s="388"/>
      <c r="SLH4" s="388"/>
      <c r="SLI4" s="388"/>
      <c r="SLJ4" s="388"/>
      <c r="SLK4" s="388"/>
      <c r="SLL4" s="388"/>
      <c r="SLM4" s="388"/>
      <c r="SLN4" s="388"/>
      <c r="SLO4" s="388"/>
      <c r="SLP4" s="388"/>
      <c r="SLQ4" s="388"/>
      <c r="SLR4" s="388"/>
      <c r="SLS4" s="388"/>
      <c r="SLT4" s="388"/>
      <c r="SLU4" s="388"/>
      <c r="SLV4" s="388"/>
      <c r="SLW4" s="388"/>
      <c r="SLX4" s="388"/>
      <c r="SLY4" s="388"/>
      <c r="SLZ4" s="388"/>
      <c r="SMA4" s="388"/>
      <c r="SMB4" s="388"/>
      <c r="SMC4" s="388"/>
      <c r="SMD4" s="388"/>
      <c r="SME4" s="388"/>
      <c r="SMF4" s="388"/>
      <c r="SMG4" s="388"/>
      <c r="SMH4" s="388"/>
      <c r="SMI4" s="388"/>
      <c r="SMJ4" s="388"/>
      <c r="SMK4" s="388"/>
      <c r="SML4" s="388"/>
      <c r="SMM4" s="388"/>
      <c r="SMN4" s="388"/>
      <c r="SMO4" s="388"/>
      <c r="SMP4" s="388"/>
      <c r="SMQ4" s="388"/>
      <c r="SMR4" s="388"/>
      <c r="SMS4" s="388"/>
      <c r="SMT4" s="388"/>
      <c r="SMU4" s="388"/>
      <c r="SMV4" s="388"/>
      <c r="SMW4" s="388"/>
      <c r="SMX4" s="388"/>
      <c r="SMY4" s="388"/>
      <c r="SMZ4" s="388"/>
      <c r="SNA4" s="388"/>
      <c r="SNB4" s="388"/>
      <c r="SNC4" s="388"/>
      <c r="SND4" s="388"/>
      <c r="SNE4" s="388"/>
      <c r="SNF4" s="388"/>
      <c r="SNG4" s="388"/>
      <c r="SNH4" s="388"/>
      <c r="SNI4" s="388"/>
      <c r="SNJ4" s="388"/>
      <c r="SNK4" s="388"/>
      <c r="SNL4" s="388"/>
      <c r="SNM4" s="388"/>
      <c r="SNN4" s="388"/>
      <c r="SNO4" s="388"/>
      <c r="SNP4" s="388"/>
      <c r="SNQ4" s="388"/>
      <c r="SNR4" s="388"/>
      <c r="SNS4" s="388"/>
      <c r="SNT4" s="388"/>
      <c r="SNU4" s="388"/>
      <c r="SNV4" s="388"/>
      <c r="SNW4" s="388"/>
      <c r="SNX4" s="388"/>
      <c r="SNY4" s="388"/>
      <c r="SNZ4" s="388"/>
      <c r="SOA4" s="388"/>
      <c r="SOB4" s="388"/>
      <c r="SOC4" s="388"/>
      <c r="SOD4" s="388"/>
      <c r="SOE4" s="388"/>
      <c r="SOF4" s="388"/>
      <c r="SOG4" s="388"/>
      <c r="SOH4" s="388"/>
      <c r="SOI4" s="388"/>
      <c r="SOJ4" s="388"/>
      <c r="SOK4" s="388"/>
      <c r="SOL4" s="388"/>
      <c r="SOM4" s="388"/>
      <c r="SON4" s="388"/>
      <c r="SOO4" s="388"/>
      <c r="SOP4" s="388"/>
      <c r="SOQ4" s="388"/>
      <c r="SOR4" s="388"/>
      <c r="SOS4" s="388"/>
      <c r="SOT4" s="388"/>
      <c r="SOU4" s="388"/>
      <c r="SOV4" s="388"/>
      <c r="SOW4" s="388"/>
      <c r="SOX4" s="388"/>
      <c r="SOY4" s="388"/>
      <c r="SOZ4" s="388"/>
      <c r="SPA4" s="388"/>
      <c r="SPB4" s="388"/>
      <c r="SPC4" s="388"/>
      <c r="SPD4" s="388"/>
      <c r="SPE4" s="388"/>
      <c r="SPF4" s="388"/>
      <c r="SPG4" s="388"/>
      <c r="SPH4" s="388"/>
      <c r="SPI4" s="388"/>
      <c r="SPJ4" s="388"/>
      <c r="SPK4" s="388"/>
      <c r="SPL4" s="388"/>
      <c r="SPM4" s="388"/>
      <c r="SPN4" s="388"/>
      <c r="SPO4" s="388"/>
      <c r="SPP4" s="388"/>
      <c r="SPQ4" s="388"/>
      <c r="SPR4" s="388"/>
      <c r="SPS4" s="388"/>
      <c r="SPT4" s="388"/>
      <c r="SPU4" s="388"/>
      <c r="SPV4" s="388"/>
      <c r="SPW4" s="388"/>
      <c r="SPX4" s="388"/>
      <c r="SPY4" s="388"/>
      <c r="SPZ4" s="388"/>
      <c r="SQA4" s="388"/>
      <c r="SQB4" s="388"/>
      <c r="SQC4" s="388"/>
      <c r="SQD4" s="388"/>
      <c r="SQE4" s="388"/>
      <c r="SQF4" s="388"/>
      <c r="SQG4" s="388"/>
      <c r="SQH4" s="388"/>
      <c r="SQI4" s="388"/>
      <c r="SQJ4" s="388"/>
      <c r="SQK4" s="388"/>
      <c r="SQL4" s="388"/>
      <c r="SQM4" s="388"/>
      <c r="SQN4" s="388"/>
      <c r="SQO4" s="388"/>
      <c r="SQP4" s="388"/>
      <c r="SQQ4" s="388"/>
      <c r="SQR4" s="388"/>
      <c r="SQS4" s="388"/>
      <c r="SQT4" s="388"/>
      <c r="SQU4" s="388"/>
      <c r="SQV4" s="388"/>
      <c r="SQW4" s="388"/>
      <c r="SQX4" s="388"/>
      <c r="SQY4" s="388"/>
      <c r="SQZ4" s="388"/>
      <c r="SRA4" s="388"/>
      <c r="SRB4" s="388"/>
      <c r="SRC4" s="388"/>
      <c r="SRD4" s="388"/>
      <c r="SRE4" s="388"/>
      <c r="SRF4" s="388"/>
      <c r="SRG4" s="388"/>
      <c r="SRH4" s="388"/>
      <c r="SRI4" s="388"/>
      <c r="SRJ4" s="388"/>
      <c r="SRK4" s="388"/>
      <c r="SRL4" s="388"/>
      <c r="SRM4" s="388"/>
      <c r="SRN4" s="388"/>
      <c r="SRO4" s="388"/>
      <c r="SRP4" s="388"/>
      <c r="SRQ4" s="388"/>
      <c r="SRR4" s="388"/>
      <c r="SRS4" s="388"/>
      <c r="SRT4" s="388"/>
      <c r="SRU4" s="388"/>
      <c r="SRV4" s="388"/>
      <c r="SRW4" s="388"/>
      <c r="SRX4" s="388"/>
      <c r="SRY4" s="388"/>
      <c r="SRZ4" s="388"/>
      <c r="SSA4" s="388"/>
      <c r="SSB4" s="388"/>
      <c r="SSC4" s="388"/>
      <c r="SSD4" s="388"/>
      <c r="SSE4" s="388"/>
      <c r="SSF4" s="388"/>
      <c r="SSG4" s="388"/>
      <c r="SSH4" s="388"/>
      <c r="SSI4" s="388"/>
      <c r="SSJ4" s="388"/>
      <c r="SSK4" s="388"/>
      <c r="SSL4" s="388"/>
      <c r="SSM4" s="388"/>
      <c r="SSN4" s="388"/>
      <c r="SSO4" s="388"/>
      <c r="SSP4" s="388"/>
      <c r="SSQ4" s="388"/>
      <c r="SSR4" s="388"/>
      <c r="SSS4" s="388"/>
      <c r="SST4" s="388"/>
      <c r="SSU4" s="388"/>
      <c r="SSV4" s="388"/>
      <c r="SSW4" s="388"/>
      <c r="SSX4" s="388"/>
      <c r="SSY4" s="388"/>
      <c r="SSZ4" s="388"/>
      <c r="STA4" s="388"/>
      <c r="STB4" s="388"/>
      <c r="STC4" s="388"/>
      <c r="STD4" s="388"/>
      <c r="STE4" s="388"/>
      <c r="STF4" s="388"/>
      <c r="STG4" s="388"/>
      <c r="STH4" s="388"/>
      <c r="STI4" s="388"/>
      <c r="STJ4" s="388"/>
      <c r="STK4" s="388"/>
      <c r="STL4" s="388"/>
      <c r="STM4" s="388"/>
      <c r="STN4" s="388"/>
      <c r="STO4" s="388"/>
      <c r="STP4" s="388"/>
      <c r="STQ4" s="388"/>
      <c r="STR4" s="388"/>
      <c r="STS4" s="388"/>
      <c r="STT4" s="388"/>
      <c r="STU4" s="388"/>
      <c r="STV4" s="388"/>
      <c r="STW4" s="388"/>
      <c r="STX4" s="388"/>
      <c r="STY4" s="388"/>
      <c r="STZ4" s="388"/>
      <c r="SUA4" s="388"/>
      <c r="SUB4" s="388"/>
      <c r="SUC4" s="388"/>
      <c r="SUD4" s="388"/>
      <c r="SUE4" s="388"/>
      <c r="SUF4" s="388"/>
      <c r="SUG4" s="388"/>
      <c r="SUH4" s="388"/>
      <c r="SUI4" s="388"/>
      <c r="SUJ4" s="388"/>
      <c r="SUK4" s="388"/>
      <c r="SUL4" s="388"/>
      <c r="SUM4" s="388"/>
      <c r="SUN4" s="388"/>
      <c r="SUO4" s="388"/>
      <c r="SUP4" s="388"/>
      <c r="SUQ4" s="388"/>
      <c r="SUR4" s="388"/>
      <c r="SUS4" s="388"/>
      <c r="SUT4" s="388"/>
      <c r="SUU4" s="388"/>
      <c r="SUV4" s="388"/>
      <c r="SUW4" s="388"/>
      <c r="SUX4" s="388"/>
      <c r="SUY4" s="388"/>
      <c r="SUZ4" s="388"/>
      <c r="SVA4" s="388"/>
      <c r="SVB4" s="388"/>
      <c r="SVC4" s="388"/>
      <c r="SVD4" s="388"/>
      <c r="SVE4" s="388"/>
      <c r="SVF4" s="388"/>
      <c r="SVG4" s="388"/>
      <c r="SVH4" s="388"/>
      <c r="SVI4" s="388"/>
      <c r="SVJ4" s="388"/>
      <c r="SVK4" s="388"/>
      <c r="SVL4" s="388"/>
      <c r="SVM4" s="388"/>
      <c r="SVN4" s="388"/>
      <c r="SVO4" s="388"/>
      <c r="SVP4" s="388"/>
      <c r="SVQ4" s="388"/>
      <c r="SVR4" s="388"/>
      <c r="SVS4" s="388"/>
      <c r="SVT4" s="388"/>
      <c r="SVU4" s="388"/>
      <c r="SVV4" s="388"/>
      <c r="SVW4" s="388"/>
      <c r="SVX4" s="388"/>
      <c r="SVY4" s="388"/>
      <c r="SVZ4" s="388"/>
      <c r="SWA4" s="388"/>
      <c r="SWB4" s="388"/>
      <c r="SWC4" s="388"/>
      <c r="SWD4" s="388"/>
      <c r="SWE4" s="388"/>
      <c r="SWF4" s="388"/>
      <c r="SWG4" s="388"/>
      <c r="SWH4" s="388"/>
      <c r="SWI4" s="388"/>
      <c r="SWJ4" s="388"/>
      <c r="SWK4" s="388"/>
      <c r="SWL4" s="388"/>
      <c r="SWM4" s="388"/>
      <c r="SWN4" s="388"/>
      <c r="SWO4" s="388"/>
      <c r="SWP4" s="388"/>
      <c r="SWQ4" s="388"/>
      <c r="SWR4" s="388"/>
      <c r="SWS4" s="388"/>
      <c r="SWT4" s="388"/>
      <c r="SWU4" s="388"/>
      <c r="SWV4" s="388"/>
      <c r="SWW4" s="388"/>
      <c r="SWX4" s="388"/>
      <c r="SWY4" s="388"/>
      <c r="SWZ4" s="388"/>
      <c r="SXA4" s="388"/>
      <c r="SXB4" s="388"/>
      <c r="SXC4" s="388"/>
      <c r="SXD4" s="388"/>
      <c r="SXE4" s="388"/>
      <c r="SXF4" s="388"/>
      <c r="SXG4" s="388"/>
      <c r="SXH4" s="388"/>
      <c r="SXI4" s="388"/>
      <c r="SXJ4" s="388"/>
      <c r="SXK4" s="388"/>
      <c r="SXL4" s="388"/>
      <c r="SXM4" s="388"/>
      <c r="SXN4" s="388"/>
      <c r="SXO4" s="388"/>
      <c r="SXP4" s="388"/>
      <c r="SXQ4" s="388"/>
      <c r="SXR4" s="388"/>
      <c r="SXS4" s="388"/>
      <c r="SXT4" s="388"/>
      <c r="SXU4" s="388"/>
      <c r="SXV4" s="388"/>
      <c r="SXW4" s="388"/>
      <c r="SXX4" s="388"/>
      <c r="SXY4" s="388"/>
      <c r="SXZ4" s="388"/>
      <c r="SYA4" s="388"/>
      <c r="SYB4" s="388"/>
      <c r="SYC4" s="388"/>
      <c r="SYD4" s="388"/>
      <c r="SYE4" s="388"/>
      <c r="SYF4" s="388"/>
      <c r="SYG4" s="388"/>
      <c r="SYH4" s="388"/>
      <c r="SYI4" s="388"/>
      <c r="SYJ4" s="388"/>
      <c r="SYK4" s="388"/>
      <c r="SYL4" s="388"/>
      <c r="SYM4" s="388"/>
      <c r="SYN4" s="388"/>
      <c r="SYO4" s="388"/>
      <c r="SYP4" s="388"/>
      <c r="SYQ4" s="388"/>
      <c r="SYR4" s="388"/>
      <c r="SYS4" s="388"/>
      <c r="SYT4" s="388"/>
      <c r="SYU4" s="388"/>
      <c r="SYV4" s="388"/>
      <c r="SYW4" s="388"/>
      <c r="SYX4" s="388"/>
      <c r="SYY4" s="388"/>
      <c r="SYZ4" s="388"/>
      <c r="SZA4" s="388"/>
      <c r="SZB4" s="388"/>
      <c r="SZC4" s="388"/>
      <c r="SZD4" s="388"/>
      <c r="SZE4" s="388"/>
      <c r="SZF4" s="388"/>
      <c r="SZG4" s="388"/>
      <c r="SZH4" s="388"/>
      <c r="SZI4" s="388"/>
      <c r="SZJ4" s="388"/>
      <c r="SZK4" s="388"/>
      <c r="SZL4" s="388"/>
      <c r="SZM4" s="388"/>
      <c r="SZN4" s="388"/>
      <c r="SZO4" s="388"/>
      <c r="SZP4" s="388"/>
      <c r="SZQ4" s="388"/>
      <c r="SZR4" s="388"/>
      <c r="SZS4" s="388"/>
      <c r="SZT4" s="388"/>
      <c r="SZU4" s="388"/>
      <c r="SZV4" s="388"/>
      <c r="SZW4" s="388"/>
      <c r="SZX4" s="388"/>
      <c r="SZY4" s="388"/>
      <c r="SZZ4" s="388"/>
      <c r="TAA4" s="388"/>
      <c r="TAB4" s="388"/>
      <c r="TAC4" s="388"/>
      <c r="TAD4" s="388"/>
      <c r="TAE4" s="388"/>
      <c r="TAF4" s="388"/>
      <c r="TAG4" s="388"/>
      <c r="TAH4" s="388"/>
      <c r="TAI4" s="388"/>
      <c r="TAJ4" s="388"/>
      <c r="TAK4" s="388"/>
      <c r="TAL4" s="388"/>
      <c r="TAM4" s="388"/>
      <c r="TAN4" s="388"/>
      <c r="TAO4" s="388"/>
      <c r="TAP4" s="388"/>
      <c r="TAQ4" s="388"/>
      <c r="TAR4" s="388"/>
      <c r="TAS4" s="388"/>
      <c r="TAT4" s="388"/>
      <c r="TAU4" s="388"/>
      <c r="TAV4" s="388"/>
      <c r="TAW4" s="388"/>
      <c r="TAX4" s="388"/>
      <c r="TAY4" s="388"/>
      <c r="TAZ4" s="388"/>
      <c r="TBA4" s="388"/>
      <c r="TBB4" s="388"/>
      <c r="TBC4" s="388"/>
      <c r="TBD4" s="388"/>
      <c r="TBE4" s="388"/>
      <c r="TBF4" s="388"/>
      <c r="TBG4" s="388"/>
      <c r="TBH4" s="388"/>
      <c r="TBI4" s="388"/>
      <c r="TBJ4" s="388"/>
      <c r="TBK4" s="388"/>
      <c r="TBL4" s="388"/>
      <c r="TBM4" s="388"/>
      <c r="TBN4" s="388"/>
      <c r="TBO4" s="388"/>
      <c r="TBP4" s="388"/>
      <c r="TBQ4" s="388"/>
      <c r="TBR4" s="388"/>
      <c r="TBS4" s="388"/>
      <c r="TBT4" s="388"/>
      <c r="TBU4" s="388"/>
      <c r="TBV4" s="388"/>
      <c r="TBW4" s="388"/>
      <c r="TBX4" s="388"/>
      <c r="TBY4" s="388"/>
      <c r="TBZ4" s="388"/>
      <c r="TCA4" s="388"/>
      <c r="TCB4" s="388"/>
      <c r="TCC4" s="388"/>
      <c r="TCD4" s="388"/>
      <c r="TCE4" s="388"/>
      <c r="TCF4" s="388"/>
      <c r="TCG4" s="388"/>
      <c r="TCH4" s="388"/>
      <c r="TCI4" s="388"/>
      <c r="TCJ4" s="388"/>
      <c r="TCK4" s="388"/>
      <c r="TCL4" s="388"/>
      <c r="TCM4" s="388"/>
      <c r="TCN4" s="388"/>
      <c r="TCO4" s="388"/>
      <c r="TCP4" s="388"/>
      <c r="TCQ4" s="388"/>
      <c r="TCR4" s="388"/>
      <c r="TCS4" s="388"/>
      <c r="TCT4" s="388"/>
      <c r="TCU4" s="388"/>
      <c r="TCV4" s="388"/>
      <c r="TCW4" s="388"/>
      <c r="TCX4" s="388"/>
      <c r="TCY4" s="388"/>
      <c r="TCZ4" s="388"/>
      <c r="TDA4" s="388"/>
      <c r="TDB4" s="388"/>
      <c r="TDC4" s="388"/>
      <c r="TDD4" s="388"/>
      <c r="TDE4" s="388"/>
      <c r="TDF4" s="388"/>
      <c r="TDG4" s="388"/>
      <c r="TDH4" s="388"/>
      <c r="TDI4" s="388"/>
      <c r="TDJ4" s="388"/>
      <c r="TDK4" s="388"/>
      <c r="TDL4" s="388"/>
      <c r="TDM4" s="388"/>
      <c r="TDN4" s="388"/>
      <c r="TDO4" s="388"/>
      <c r="TDP4" s="388"/>
      <c r="TDQ4" s="388"/>
      <c r="TDR4" s="388"/>
      <c r="TDS4" s="388"/>
      <c r="TDT4" s="388"/>
      <c r="TDU4" s="388"/>
      <c r="TDV4" s="388"/>
      <c r="TDW4" s="388"/>
      <c r="TDX4" s="388"/>
      <c r="TDY4" s="388"/>
      <c r="TDZ4" s="388"/>
      <c r="TEA4" s="388"/>
      <c r="TEB4" s="388"/>
      <c r="TEC4" s="388"/>
      <c r="TED4" s="388"/>
      <c r="TEE4" s="388"/>
      <c r="TEF4" s="388"/>
      <c r="TEG4" s="388"/>
      <c r="TEH4" s="388"/>
      <c r="TEI4" s="388"/>
      <c r="TEJ4" s="388"/>
      <c r="TEK4" s="388"/>
      <c r="TEL4" s="388"/>
      <c r="TEM4" s="388"/>
      <c r="TEN4" s="388"/>
      <c r="TEO4" s="388"/>
      <c r="TEP4" s="388"/>
      <c r="TEQ4" s="388"/>
      <c r="TER4" s="388"/>
      <c r="TES4" s="388"/>
      <c r="TET4" s="388"/>
      <c r="TEU4" s="388"/>
      <c r="TEV4" s="388"/>
      <c r="TEW4" s="388"/>
      <c r="TEX4" s="388"/>
      <c r="TEY4" s="388"/>
      <c r="TEZ4" s="388"/>
      <c r="TFA4" s="388"/>
      <c r="TFB4" s="388"/>
      <c r="TFC4" s="388"/>
      <c r="TFD4" s="388"/>
      <c r="TFE4" s="388"/>
      <c r="TFF4" s="388"/>
      <c r="TFG4" s="388"/>
      <c r="TFH4" s="388"/>
      <c r="TFI4" s="388"/>
      <c r="TFJ4" s="388"/>
      <c r="TFK4" s="388"/>
      <c r="TFL4" s="388"/>
      <c r="TFM4" s="388"/>
      <c r="TFN4" s="388"/>
      <c r="TFO4" s="388"/>
      <c r="TFP4" s="388"/>
      <c r="TFQ4" s="388"/>
      <c r="TFR4" s="388"/>
      <c r="TFS4" s="388"/>
      <c r="TFT4" s="388"/>
      <c r="TFU4" s="388"/>
      <c r="TFV4" s="388"/>
      <c r="TFW4" s="388"/>
      <c r="TFX4" s="388"/>
      <c r="TFY4" s="388"/>
      <c r="TFZ4" s="388"/>
      <c r="TGA4" s="388"/>
      <c r="TGB4" s="388"/>
      <c r="TGC4" s="388"/>
      <c r="TGD4" s="388"/>
      <c r="TGE4" s="388"/>
      <c r="TGF4" s="388"/>
      <c r="TGG4" s="388"/>
      <c r="TGH4" s="388"/>
      <c r="TGI4" s="388"/>
      <c r="TGJ4" s="388"/>
      <c r="TGK4" s="388"/>
      <c r="TGL4" s="388"/>
      <c r="TGM4" s="388"/>
      <c r="TGN4" s="388"/>
      <c r="TGO4" s="388"/>
      <c r="TGP4" s="388"/>
      <c r="TGQ4" s="388"/>
      <c r="TGR4" s="388"/>
      <c r="TGS4" s="388"/>
      <c r="TGT4" s="388"/>
      <c r="TGU4" s="388"/>
      <c r="TGV4" s="388"/>
      <c r="TGW4" s="388"/>
      <c r="TGX4" s="388"/>
      <c r="TGY4" s="388"/>
      <c r="TGZ4" s="388"/>
      <c r="THA4" s="388"/>
      <c r="THB4" s="388"/>
      <c r="THC4" s="388"/>
      <c r="THD4" s="388"/>
      <c r="THE4" s="388"/>
      <c r="THF4" s="388"/>
      <c r="THG4" s="388"/>
      <c r="THH4" s="388"/>
      <c r="THI4" s="388"/>
      <c r="THJ4" s="388"/>
      <c r="THK4" s="388"/>
      <c r="THL4" s="388"/>
      <c r="THM4" s="388"/>
      <c r="THN4" s="388"/>
      <c r="THO4" s="388"/>
      <c r="THP4" s="388"/>
      <c r="THQ4" s="388"/>
      <c r="THR4" s="388"/>
      <c r="THS4" s="388"/>
      <c r="THT4" s="388"/>
      <c r="THU4" s="388"/>
      <c r="THV4" s="388"/>
      <c r="THW4" s="388"/>
      <c r="THX4" s="388"/>
      <c r="THY4" s="388"/>
      <c r="THZ4" s="388"/>
      <c r="TIA4" s="388"/>
      <c r="TIB4" s="388"/>
      <c r="TIC4" s="388"/>
      <c r="TID4" s="388"/>
      <c r="TIE4" s="388"/>
      <c r="TIF4" s="388"/>
      <c r="TIG4" s="388"/>
      <c r="TIH4" s="388"/>
      <c r="TII4" s="388"/>
      <c r="TIJ4" s="388"/>
      <c r="TIK4" s="388"/>
      <c r="TIL4" s="388"/>
      <c r="TIM4" s="388"/>
      <c r="TIN4" s="388"/>
      <c r="TIO4" s="388"/>
      <c r="TIP4" s="388"/>
      <c r="TIQ4" s="388"/>
      <c r="TIR4" s="388"/>
      <c r="TIS4" s="388"/>
      <c r="TIT4" s="388"/>
      <c r="TIU4" s="388"/>
      <c r="TIV4" s="388"/>
      <c r="TIW4" s="388"/>
      <c r="TIX4" s="388"/>
      <c r="TIY4" s="388"/>
      <c r="TIZ4" s="388"/>
      <c r="TJA4" s="388"/>
      <c r="TJB4" s="388"/>
      <c r="TJC4" s="388"/>
      <c r="TJD4" s="388"/>
      <c r="TJE4" s="388"/>
      <c r="TJF4" s="388"/>
      <c r="TJG4" s="388"/>
      <c r="TJH4" s="388"/>
      <c r="TJI4" s="388"/>
      <c r="TJJ4" s="388"/>
      <c r="TJK4" s="388"/>
      <c r="TJL4" s="388"/>
      <c r="TJM4" s="388"/>
      <c r="TJN4" s="388"/>
      <c r="TJO4" s="388"/>
      <c r="TJP4" s="388"/>
      <c r="TJQ4" s="388"/>
      <c r="TJR4" s="388"/>
      <c r="TJS4" s="388"/>
      <c r="TJT4" s="388"/>
      <c r="TJU4" s="388"/>
      <c r="TJV4" s="388"/>
      <c r="TJW4" s="388"/>
      <c r="TJX4" s="388"/>
      <c r="TJY4" s="388"/>
      <c r="TJZ4" s="388"/>
      <c r="TKA4" s="388"/>
      <c r="TKB4" s="388"/>
      <c r="TKC4" s="388"/>
      <c r="TKD4" s="388"/>
      <c r="TKE4" s="388"/>
      <c r="TKF4" s="388"/>
      <c r="TKG4" s="388"/>
      <c r="TKH4" s="388"/>
      <c r="TKI4" s="388"/>
      <c r="TKJ4" s="388"/>
      <c r="TKK4" s="388"/>
      <c r="TKL4" s="388"/>
      <c r="TKM4" s="388"/>
      <c r="TKN4" s="388"/>
      <c r="TKO4" s="388"/>
      <c r="TKP4" s="388"/>
      <c r="TKQ4" s="388"/>
      <c r="TKR4" s="388"/>
      <c r="TKS4" s="388"/>
      <c r="TKT4" s="388"/>
      <c r="TKU4" s="388"/>
      <c r="TKV4" s="388"/>
      <c r="TKW4" s="388"/>
      <c r="TKX4" s="388"/>
      <c r="TKY4" s="388"/>
      <c r="TKZ4" s="388"/>
      <c r="TLA4" s="388"/>
      <c r="TLB4" s="388"/>
      <c r="TLC4" s="388"/>
      <c r="TLD4" s="388"/>
      <c r="TLE4" s="388"/>
      <c r="TLF4" s="388"/>
      <c r="TLG4" s="388"/>
      <c r="TLH4" s="388"/>
      <c r="TLI4" s="388"/>
      <c r="TLJ4" s="388"/>
      <c r="TLK4" s="388"/>
      <c r="TLL4" s="388"/>
      <c r="TLM4" s="388"/>
      <c r="TLN4" s="388"/>
      <c r="TLO4" s="388"/>
      <c r="TLP4" s="388"/>
      <c r="TLQ4" s="388"/>
      <c r="TLR4" s="388"/>
      <c r="TLS4" s="388"/>
      <c r="TLT4" s="388"/>
      <c r="TLU4" s="388"/>
      <c r="TLV4" s="388"/>
      <c r="TLW4" s="388"/>
      <c r="TLX4" s="388"/>
      <c r="TLY4" s="388"/>
      <c r="TLZ4" s="388"/>
      <c r="TMA4" s="388"/>
      <c r="TMB4" s="388"/>
      <c r="TMC4" s="388"/>
      <c r="TMD4" s="388"/>
      <c r="TME4" s="388"/>
      <c r="TMF4" s="388"/>
      <c r="TMG4" s="388"/>
      <c r="TMH4" s="388"/>
      <c r="TMI4" s="388"/>
      <c r="TMJ4" s="388"/>
      <c r="TMK4" s="388"/>
      <c r="TML4" s="388"/>
      <c r="TMM4" s="388"/>
      <c r="TMN4" s="388"/>
      <c r="TMO4" s="388"/>
      <c r="TMP4" s="388"/>
      <c r="TMQ4" s="388"/>
      <c r="TMR4" s="388"/>
      <c r="TMS4" s="388"/>
      <c r="TMT4" s="388"/>
      <c r="TMU4" s="388"/>
      <c r="TMV4" s="388"/>
      <c r="TMW4" s="388"/>
      <c r="TMX4" s="388"/>
      <c r="TMY4" s="388"/>
      <c r="TMZ4" s="388"/>
      <c r="TNA4" s="388"/>
      <c r="TNB4" s="388"/>
      <c r="TNC4" s="388"/>
      <c r="TND4" s="388"/>
      <c r="TNE4" s="388"/>
      <c r="TNF4" s="388"/>
      <c r="TNG4" s="388"/>
      <c r="TNH4" s="388"/>
      <c r="TNI4" s="388"/>
      <c r="TNJ4" s="388"/>
      <c r="TNK4" s="388"/>
      <c r="TNL4" s="388"/>
      <c r="TNM4" s="388"/>
      <c r="TNN4" s="388"/>
      <c r="TNO4" s="388"/>
      <c r="TNP4" s="388"/>
      <c r="TNQ4" s="388"/>
      <c r="TNR4" s="388"/>
      <c r="TNS4" s="388"/>
      <c r="TNT4" s="388"/>
      <c r="TNU4" s="388"/>
      <c r="TNV4" s="388"/>
      <c r="TNW4" s="388"/>
      <c r="TNX4" s="388"/>
      <c r="TNY4" s="388"/>
      <c r="TNZ4" s="388"/>
      <c r="TOA4" s="388"/>
      <c r="TOB4" s="388"/>
      <c r="TOC4" s="388"/>
      <c r="TOD4" s="388"/>
      <c r="TOE4" s="388"/>
      <c r="TOF4" s="388"/>
      <c r="TOG4" s="388"/>
      <c r="TOH4" s="388"/>
      <c r="TOI4" s="388"/>
      <c r="TOJ4" s="388"/>
      <c r="TOK4" s="388"/>
      <c r="TOL4" s="388"/>
      <c r="TOM4" s="388"/>
      <c r="TON4" s="388"/>
      <c r="TOO4" s="388"/>
      <c r="TOP4" s="388"/>
      <c r="TOQ4" s="388"/>
      <c r="TOR4" s="388"/>
      <c r="TOS4" s="388"/>
      <c r="TOT4" s="388"/>
      <c r="TOU4" s="388"/>
      <c r="TOV4" s="388"/>
      <c r="TOW4" s="388"/>
      <c r="TOX4" s="388"/>
      <c r="TOY4" s="388"/>
      <c r="TOZ4" s="388"/>
      <c r="TPA4" s="388"/>
      <c r="TPB4" s="388"/>
      <c r="TPC4" s="388"/>
      <c r="TPD4" s="388"/>
      <c r="TPE4" s="388"/>
      <c r="TPF4" s="388"/>
      <c r="TPG4" s="388"/>
      <c r="TPH4" s="388"/>
      <c r="TPI4" s="388"/>
      <c r="TPJ4" s="388"/>
      <c r="TPK4" s="388"/>
      <c r="TPL4" s="388"/>
      <c r="TPM4" s="388"/>
      <c r="TPN4" s="388"/>
      <c r="TPO4" s="388"/>
      <c r="TPP4" s="388"/>
      <c r="TPQ4" s="388"/>
      <c r="TPR4" s="388"/>
      <c r="TPS4" s="388"/>
      <c r="TPT4" s="388"/>
      <c r="TPU4" s="388"/>
      <c r="TPV4" s="388"/>
      <c r="TPW4" s="388"/>
      <c r="TPX4" s="388"/>
      <c r="TPY4" s="388"/>
      <c r="TPZ4" s="388"/>
      <c r="TQA4" s="388"/>
      <c r="TQB4" s="388"/>
      <c r="TQC4" s="388"/>
      <c r="TQD4" s="388"/>
      <c r="TQE4" s="388"/>
      <c r="TQF4" s="388"/>
      <c r="TQG4" s="388"/>
      <c r="TQH4" s="388"/>
      <c r="TQI4" s="388"/>
      <c r="TQJ4" s="388"/>
      <c r="TQK4" s="388"/>
      <c r="TQL4" s="388"/>
      <c r="TQM4" s="388"/>
      <c r="TQN4" s="388"/>
      <c r="TQO4" s="388"/>
      <c r="TQP4" s="388"/>
      <c r="TQQ4" s="388"/>
      <c r="TQR4" s="388"/>
      <c r="TQS4" s="388"/>
      <c r="TQT4" s="388"/>
      <c r="TQU4" s="388"/>
      <c r="TQV4" s="388"/>
      <c r="TQW4" s="388"/>
      <c r="TQX4" s="388"/>
      <c r="TQY4" s="388"/>
      <c r="TQZ4" s="388"/>
      <c r="TRA4" s="388"/>
      <c r="TRB4" s="388"/>
      <c r="TRC4" s="388"/>
      <c r="TRD4" s="388"/>
      <c r="TRE4" s="388"/>
      <c r="TRF4" s="388"/>
      <c r="TRG4" s="388"/>
      <c r="TRH4" s="388"/>
      <c r="TRI4" s="388"/>
      <c r="TRJ4" s="388"/>
      <c r="TRK4" s="388"/>
      <c r="TRL4" s="388"/>
      <c r="TRM4" s="388"/>
      <c r="TRN4" s="388"/>
      <c r="TRO4" s="388"/>
      <c r="TRP4" s="388"/>
      <c r="TRQ4" s="388"/>
      <c r="TRR4" s="388"/>
      <c r="TRS4" s="388"/>
      <c r="TRT4" s="388"/>
      <c r="TRU4" s="388"/>
      <c r="TRV4" s="388"/>
      <c r="TRW4" s="388"/>
      <c r="TRX4" s="388"/>
      <c r="TRY4" s="388"/>
      <c r="TRZ4" s="388"/>
      <c r="TSA4" s="388"/>
      <c r="TSB4" s="388"/>
      <c r="TSC4" s="388"/>
      <c r="TSD4" s="388"/>
      <c r="TSE4" s="388"/>
      <c r="TSF4" s="388"/>
      <c r="TSG4" s="388"/>
      <c r="TSH4" s="388"/>
      <c r="TSI4" s="388"/>
      <c r="TSJ4" s="388"/>
      <c r="TSK4" s="388"/>
      <c r="TSL4" s="388"/>
      <c r="TSM4" s="388"/>
      <c r="TSN4" s="388"/>
      <c r="TSO4" s="388"/>
      <c r="TSP4" s="388"/>
      <c r="TSQ4" s="388"/>
      <c r="TSR4" s="388"/>
      <c r="TSS4" s="388"/>
      <c r="TST4" s="388"/>
      <c r="TSU4" s="388"/>
      <c r="TSV4" s="388"/>
      <c r="TSW4" s="388"/>
      <c r="TSX4" s="388"/>
      <c r="TSY4" s="388"/>
      <c r="TSZ4" s="388"/>
      <c r="TTA4" s="388"/>
      <c r="TTB4" s="388"/>
      <c r="TTC4" s="388"/>
      <c r="TTD4" s="388"/>
      <c r="TTE4" s="388"/>
      <c r="TTF4" s="388"/>
      <c r="TTG4" s="388"/>
      <c r="TTH4" s="388"/>
      <c r="TTI4" s="388"/>
      <c r="TTJ4" s="388"/>
      <c r="TTK4" s="388"/>
      <c r="TTL4" s="388"/>
      <c r="TTM4" s="388"/>
      <c r="TTN4" s="388"/>
      <c r="TTO4" s="388"/>
      <c r="TTP4" s="388"/>
      <c r="TTQ4" s="388"/>
      <c r="TTR4" s="388"/>
      <c r="TTS4" s="388"/>
      <c r="TTT4" s="388"/>
      <c r="TTU4" s="388"/>
      <c r="TTV4" s="388"/>
      <c r="TTW4" s="388"/>
      <c r="TTX4" s="388"/>
      <c r="TTY4" s="388"/>
      <c r="TTZ4" s="388"/>
      <c r="TUA4" s="388"/>
      <c r="TUB4" s="388"/>
      <c r="TUC4" s="388"/>
      <c r="TUD4" s="388"/>
      <c r="TUE4" s="388"/>
      <c r="TUF4" s="388"/>
      <c r="TUG4" s="388"/>
      <c r="TUH4" s="388"/>
      <c r="TUI4" s="388"/>
      <c r="TUJ4" s="388"/>
      <c r="TUK4" s="388"/>
      <c r="TUL4" s="388"/>
      <c r="TUM4" s="388"/>
      <c r="TUN4" s="388"/>
      <c r="TUO4" s="388"/>
      <c r="TUP4" s="388"/>
      <c r="TUQ4" s="388"/>
      <c r="TUR4" s="388"/>
      <c r="TUS4" s="388"/>
      <c r="TUT4" s="388"/>
      <c r="TUU4" s="388"/>
      <c r="TUV4" s="388"/>
      <c r="TUW4" s="388"/>
      <c r="TUX4" s="388"/>
      <c r="TUY4" s="388"/>
      <c r="TUZ4" s="388"/>
      <c r="TVA4" s="388"/>
      <c r="TVB4" s="388"/>
      <c r="TVC4" s="388"/>
      <c r="TVD4" s="388"/>
      <c r="TVE4" s="388"/>
      <c r="TVF4" s="388"/>
      <c r="TVG4" s="388"/>
      <c r="TVH4" s="388"/>
      <c r="TVI4" s="388"/>
      <c r="TVJ4" s="388"/>
      <c r="TVK4" s="388"/>
      <c r="TVL4" s="388"/>
      <c r="TVM4" s="388"/>
      <c r="TVN4" s="388"/>
      <c r="TVO4" s="388"/>
      <c r="TVP4" s="388"/>
      <c r="TVQ4" s="388"/>
      <c r="TVR4" s="388"/>
      <c r="TVS4" s="388"/>
      <c r="TVT4" s="388"/>
      <c r="TVU4" s="388"/>
      <c r="TVV4" s="388"/>
      <c r="TVW4" s="388"/>
      <c r="TVX4" s="388"/>
      <c r="TVY4" s="388"/>
      <c r="TVZ4" s="388"/>
      <c r="TWA4" s="388"/>
      <c r="TWB4" s="388"/>
      <c r="TWC4" s="388"/>
      <c r="TWD4" s="388"/>
      <c r="TWE4" s="388"/>
      <c r="TWF4" s="388"/>
      <c r="TWG4" s="388"/>
      <c r="TWH4" s="388"/>
      <c r="TWI4" s="388"/>
      <c r="TWJ4" s="388"/>
      <c r="TWK4" s="388"/>
      <c r="TWL4" s="388"/>
      <c r="TWM4" s="388"/>
      <c r="TWN4" s="388"/>
      <c r="TWO4" s="388"/>
      <c r="TWP4" s="388"/>
      <c r="TWQ4" s="388"/>
      <c r="TWR4" s="388"/>
      <c r="TWS4" s="388"/>
      <c r="TWT4" s="388"/>
      <c r="TWU4" s="388"/>
      <c r="TWV4" s="388"/>
      <c r="TWW4" s="388"/>
      <c r="TWX4" s="388"/>
      <c r="TWY4" s="388"/>
      <c r="TWZ4" s="388"/>
      <c r="TXA4" s="388"/>
      <c r="TXB4" s="388"/>
      <c r="TXC4" s="388"/>
      <c r="TXD4" s="388"/>
      <c r="TXE4" s="388"/>
      <c r="TXF4" s="388"/>
      <c r="TXG4" s="388"/>
      <c r="TXH4" s="388"/>
      <c r="TXI4" s="388"/>
      <c r="TXJ4" s="388"/>
      <c r="TXK4" s="388"/>
      <c r="TXL4" s="388"/>
      <c r="TXM4" s="388"/>
      <c r="TXN4" s="388"/>
      <c r="TXO4" s="388"/>
      <c r="TXP4" s="388"/>
      <c r="TXQ4" s="388"/>
      <c r="TXR4" s="388"/>
      <c r="TXS4" s="388"/>
      <c r="TXT4" s="388"/>
      <c r="TXU4" s="388"/>
      <c r="TXV4" s="388"/>
      <c r="TXW4" s="388"/>
      <c r="TXX4" s="388"/>
      <c r="TXY4" s="388"/>
      <c r="TXZ4" s="388"/>
      <c r="TYA4" s="388"/>
      <c r="TYB4" s="388"/>
      <c r="TYC4" s="388"/>
      <c r="TYD4" s="388"/>
      <c r="TYE4" s="388"/>
      <c r="TYF4" s="388"/>
      <c r="TYG4" s="388"/>
      <c r="TYH4" s="388"/>
      <c r="TYI4" s="388"/>
      <c r="TYJ4" s="388"/>
      <c r="TYK4" s="388"/>
      <c r="TYL4" s="388"/>
      <c r="TYM4" s="388"/>
      <c r="TYN4" s="388"/>
      <c r="TYO4" s="388"/>
      <c r="TYP4" s="388"/>
      <c r="TYQ4" s="388"/>
      <c r="TYR4" s="388"/>
      <c r="TYS4" s="388"/>
      <c r="TYT4" s="388"/>
      <c r="TYU4" s="388"/>
      <c r="TYV4" s="388"/>
      <c r="TYW4" s="388"/>
      <c r="TYX4" s="388"/>
      <c r="TYY4" s="388"/>
      <c r="TYZ4" s="388"/>
      <c r="TZA4" s="388"/>
      <c r="TZB4" s="388"/>
      <c r="TZC4" s="388"/>
      <c r="TZD4" s="388"/>
      <c r="TZE4" s="388"/>
      <c r="TZF4" s="388"/>
      <c r="TZG4" s="388"/>
      <c r="TZH4" s="388"/>
      <c r="TZI4" s="388"/>
      <c r="TZJ4" s="388"/>
      <c r="TZK4" s="388"/>
      <c r="TZL4" s="388"/>
      <c r="TZM4" s="388"/>
      <c r="TZN4" s="388"/>
      <c r="TZO4" s="388"/>
      <c r="TZP4" s="388"/>
      <c r="TZQ4" s="388"/>
      <c r="TZR4" s="388"/>
      <c r="TZS4" s="388"/>
      <c r="TZT4" s="388"/>
      <c r="TZU4" s="388"/>
      <c r="TZV4" s="388"/>
      <c r="TZW4" s="388"/>
      <c r="TZX4" s="388"/>
      <c r="TZY4" s="388"/>
      <c r="TZZ4" s="388"/>
      <c r="UAA4" s="388"/>
      <c r="UAB4" s="388"/>
      <c r="UAC4" s="388"/>
      <c r="UAD4" s="388"/>
      <c r="UAE4" s="388"/>
      <c r="UAF4" s="388"/>
      <c r="UAG4" s="388"/>
      <c r="UAH4" s="388"/>
      <c r="UAI4" s="388"/>
      <c r="UAJ4" s="388"/>
      <c r="UAK4" s="388"/>
      <c r="UAL4" s="388"/>
      <c r="UAM4" s="388"/>
      <c r="UAN4" s="388"/>
      <c r="UAO4" s="388"/>
      <c r="UAP4" s="388"/>
      <c r="UAQ4" s="388"/>
      <c r="UAR4" s="388"/>
      <c r="UAS4" s="388"/>
      <c r="UAT4" s="388"/>
      <c r="UAU4" s="388"/>
      <c r="UAV4" s="388"/>
      <c r="UAW4" s="388"/>
      <c r="UAX4" s="388"/>
      <c r="UAY4" s="388"/>
      <c r="UAZ4" s="388"/>
      <c r="UBA4" s="388"/>
      <c r="UBB4" s="388"/>
      <c r="UBC4" s="388"/>
      <c r="UBD4" s="388"/>
      <c r="UBE4" s="388"/>
      <c r="UBF4" s="388"/>
      <c r="UBG4" s="388"/>
      <c r="UBH4" s="388"/>
      <c r="UBI4" s="388"/>
      <c r="UBJ4" s="388"/>
      <c r="UBK4" s="388"/>
      <c r="UBL4" s="388"/>
      <c r="UBM4" s="388"/>
      <c r="UBN4" s="388"/>
      <c r="UBO4" s="388"/>
      <c r="UBP4" s="388"/>
      <c r="UBQ4" s="388"/>
      <c r="UBR4" s="388"/>
      <c r="UBS4" s="388"/>
      <c r="UBT4" s="388"/>
      <c r="UBU4" s="388"/>
      <c r="UBV4" s="388"/>
      <c r="UBW4" s="388"/>
      <c r="UBX4" s="388"/>
      <c r="UBY4" s="388"/>
      <c r="UBZ4" s="388"/>
      <c r="UCA4" s="388"/>
      <c r="UCB4" s="388"/>
      <c r="UCC4" s="388"/>
      <c r="UCD4" s="388"/>
      <c r="UCE4" s="388"/>
      <c r="UCF4" s="388"/>
      <c r="UCG4" s="388"/>
      <c r="UCH4" s="388"/>
      <c r="UCI4" s="388"/>
      <c r="UCJ4" s="388"/>
      <c r="UCK4" s="388"/>
      <c r="UCL4" s="388"/>
      <c r="UCM4" s="388"/>
      <c r="UCN4" s="388"/>
      <c r="UCO4" s="388"/>
      <c r="UCP4" s="388"/>
      <c r="UCQ4" s="388"/>
      <c r="UCR4" s="388"/>
      <c r="UCS4" s="388"/>
      <c r="UCT4" s="388"/>
      <c r="UCU4" s="388"/>
      <c r="UCV4" s="388"/>
      <c r="UCW4" s="388"/>
      <c r="UCX4" s="388"/>
      <c r="UCY4" s="388"/>
      <c r="UCZ4" s="388"/>
      <c r="UDA4" s="388"/>
      <c r="UDB4" s="388"/>
      <c r="UDC4" s="388"/>
      <c r="UDD4" s="388"/>
      <c r="UDE4" s="388"/>
      <c r="UDF4" s="388"/>
      <c r="UDG4" s="388"/>
      <c r="UDH4" s="388"/>
      <c r="UDI4" s="388"/>
      <c r="UDJ4" s="388"/>
      <c r="UDK4" s="388"/>
    </row>
    <row r="5" spans="1:34 12136:14311" s="188" customFormat="1" ht="29.25" customHeight="1" thickTop="1" thickBot="1">
      <c r="A5" s="199">
        <v>17101</v>
      </c>
      <c r="B5" s="200">
        <v>63240</v>
      </c>
      <c r="C5" s="200">
        <v>637</v>
      </c>
      <c r="D5" s="200">
        <v>18</v>
      </c>
      <c r="E5" s="201" t="s">
        <v>246</v>
      </c>
      <c r="F5" s="202"/>
      <c r="G5" s="202"/>
      <c r="H5" s="202"/>
      <c r="I5" s="203">
        <v>17101</v>
      </c>
      <c r="J5" s="204">
        <v>63240</v>
      </c>
      <c r="K5" s="199">
        <v>637</v>
      </c>
      <c r="L5" s="200">
        <v>18</v>
      </c>
      <c r="M5" s="205" t="s">
        <v>246</v>
      </c>
      <c r="N5" s="205"/>
      <c r="O5" s="205"/>
      <c r="P5" s="206"/>
      <c r="Q5" s="199">
        <v>17101</v>
      </c>
      <c r="R5" s="200">
        <v>63240</v>
      </c>
      <c r="S5" s="200">
        <v>637</v>
      </c>
      <c r="T5" s="200">
        <v>18</v>
      </c>
      <c r="U5" s="205" t="s">
        <v>246</v>
      </c>
      <c r="V5" s="205"/>
      <c r="W5" s="205"/>
      <c r="X5" s="206"/>
      <c r="Y5" s="189"/>
      <c r="Z5" s="207">
        <v>17101</v>
      </c>
      <c r="AA5" s="208">
        <v>63240</v>
      </c>
      <c r="AB5" s="208">
        <v>637</v>
      </c>
      <c r="AC5" s="208">
        <v>18</v>
      </c>
      <c r="AD5" s="209" t="s">
        <v>247</v>
      </c>
      <c r="AE5" s="210"/>
      <c r="AF5" s="210"/>
      <c r="AG5" s="210"/>
      <c r="AH5" s="210"/>
      <c r="QXT5" s="388"/>
      <c r="QXU5" s="388"/>
      <c r="QXV5" s="388"/>
      <c r="QXW5" s="388"/>
      <c r="QXX5" s="388"/>
      <c r="QXY5" s="388"/>
      <c r="QXZ5" s="388"/>
      <c r="QYA5" s="388"/>
      <c r="QYB5" s="388"/>
      <c r="QYC5" s="388"/>
      <c r="QYD5" s="388"/>
      <c r="QYE5" s="388"/>
      <c r="QYF5" s="388"/>
      <c r="QYG5" s="388"/>
      <c r="QYH5" s="388"/>
      <c r="QYI5" s="388"/>
      <c r="QYJ5" s="388"/>
      <c r="QYK5" s="388"/>
      <c r="QYL5" s="388"/>
      <c r="QYM5" s="388"/>
      <c r="QYN5" s="388"/>
      <c r="QYO5" s="388"/>
      <c r="QYP5" s="388"/>
      <c r="QYQ5" s="388"/>
      <c r="QYR5" s="388"/>
      <c r="QYS5" s="388"/>
      <c r="QYT5" s="388"/>
      <c r="QYU5" s="388"/>
      <c r="QYV5" s="388"/>
      <c r="QYW5" s="388"/>
      <c r="QYX5" s="388"/>
      <c r="QYY5" s="388"/>
      <c r="QYZ5" s="388"/>
      <c r="QZA5" s="388"/>
      <c r="QZB5" s="388"/>
      <c r="QZC5" s="388"/>
      <c r="QZD5" s="388"/>
      <c r="QZE5" s="388"/>
      <c r="QZF5" s="388"/>
      <c r="QZG5" s="388"/>
      <c r="QZH5" s="388"/>
      <c r="QZI5" s="388"/>
      <c r="QZJ5" s="388"/>
      <c r="QZK5" s="388"/>
      <c r="QZL5" s="388"/>
      <c r="QZM5" s="388"/>
      <c r="QZN5" s="388"/>
      <c r="QZO5" s="388"/>
      <c r="QZP5" s="388"/>
      <c r="QZQ5" s="388"/>
      <c r="QZR5" s="388"/>
      <c r="QZS5" s="388"/>
      <c r="QZT5" s="388"/>
      <c r="QZU5" s="388"/>
      <c r="QZV5" s="388"/>
      <c r="QZW5" s="388"/>
      <c r="QZX5" s="388"/>
      <c r="QZY5" s="388"/>
      <c r="QZZ5" s="388"/>
      <c r="RAA5" s="388"/>
      <c r="RAB5" s="388"/>
      <c r="RAC5" s="388"/>
      <c r="RAD5" s="388"/>
      <c r="RAE5" s="388"/>
      <c r="RAF5" s="388"/>
      <c r="RAG5" s="388"/>
      <c r="RAH5" s="388"/>
      <c r="RAI5" s="388"/>
      <c r="RAJ5" s="388"/>
      <c r="RAK5" s="388"/>
      <c r="RAL5" s="388"/>
      <c r="RAM5" s="388"/>
      <c r="RAN5" s="388"/>
      <c r="RAO5" s="388"/>
      <c r="RAP5" s="388"/>
      <c r="RAQ5" s="388"/>
      <c r="RAR5" s="388"/>
      <c r="RAS5" s="388"/>
      <c r="RAT5" s="388"/>
      <c r="RAU5" s="388"/>
      <c r="RAV5" s="388"/>
      <c r="RAW5" s="388"/>
      <c r="RAX5" s="388"/>
      <c r="RAY5" s="388"/>
      <c r="RAZ5" s="388"/>
      <c r="RBA5" s="388"/>
      <c r="RBB5" s="388"/>
      <c r="RBC5" s="388"/>
      <c r="RBD5" s="388"/>
      <c r="RBE5" s="388"/>
      <c r="RBF5" s="388"/>
      <c r="RBG5" s="388"/>
      <c r="RBH5" s="388"/>
      <c r="RBI5" s="388"/>
      <c r="RBJ5" s="388"/>
      <c r="RBK5" s="388"/>
      <c r="RBL5" s="388"/>
      <c r="RBM5" s="388"/>
      <c r="RBN5" s="388"/>
      <c r="RBO5" s="388"/>
      <c r="RBP5" s="388"/>
      <c r="RBQ5" s="388"/>
      <c r="RBR5" s="388"/>
      <c r="RBS5" s="388"/>
      <c r="RBT5" s="388"/>
      <c r="RBU5" s="388"/>
      <c r="RBV5" s="388"/>
      <c r="RBW5" s="388"/>
      <c r="RBX5" s="388"/>
      <c r="RBY5" s="388"/>
      <c r="RBZ5" s="388"/>
      <c r="RCA5" s="388"/>
      <c r="RCB5" s="388"/>
      <c r="RCC5" s="388"/>
      <c r="RCD5" s="388"/>
      <c r="RCE5" s="388"/>
      <c r="RCF5" s="388"/>
      <c r="RCG5" s="388"/>
      <c r="RCH5" s="388"/>
      <c r="RCI5" s="388"/>
      <c r="RCJ5" s="388"/>
      <c r="RCK5" s="388"/>
      <c r="RCL5" s="388"/>
      <c r="RCM5" s="388"/>
      <c r="RCN5" s="388"/>
      <c r="RCO5" s="388"/>
      <c r="RCP5" s="388"/>
      <c r="RCQ5" s="388"/>
      <c r="RCR5" s="388"/>
      <c r="RCS5" s="388"/>
      <c r="RCT5" s="388"/>
      <c r="RCU5" s="388"/>
      <c r="RCV5" s="388"/>
      <c r="RCW5" s="388"/>
      <c r="RCX5" s="388"/>
      <c r="RCY5" s="388"/>
      <c r="RCZ5" s="388"/>
      <c r="RDA5" s="388"/>
      <c r="RDB5" s="388"/>
      <c r="RDC5" s="388"/>
      <c r="RDD5" s="388"/>
      <c r="RDE5" s="388"/>
      <c r="RDF5" s="388"/>
      <c r="RDG5" s="388"/>
      <c r="RDH5" s="388"/>
      <c r="RDI5" s="388"/>
      <c r="RDJ5" s="388"/>
      <c r="RDK5" s="388"/>
      <c r="RDL5" s="388"/>
      <c r="RDM5" s="388"/>
      <c r="RDN5" s="388"/>
      <c r="RDO5" s="388"/>
      <c r="RDP5" s="388"/>
      <c r="RDQ5" s="388"/>
      <c r="RDR5" s="388"/>
      <c r="RDS5" s="388"/>
      <c r="RDT5" s="388"/>
      <c r="RDU5" s="388"/>
      <c r="RDV5" s="388"/>
      <c r="RDW5" s="388"/>
      <c r="RDX5" s="388"/>
      <c r="RDY5" s="388"/>
      <c r="RDZ5" s="388"/>
      <c r="REA5" s="388"/>
      <c r="REB5" s="388"/>
      <c r="REC5" s="388"/>
      <c r="RED5" s="388"/>
      <c r="REE5" s="388"/>
      <c r="REF5" s="388"/>
      <c r="REG5" s="388"/>
      <c r="REH5" s="388"/>
      <c r="REI5" s="388"/>
      <c r="REJ5" s="388"/>
      <c r="REK5" s="388"/>
      <c r="REL5" s="388"/>
      <c r="REM5" s="388"/>
      <c r="REN5" s="388"/>
      <c r="REO5" s="388"/>
      <c r="REP5" s="388"/>
      <c r="REQ5" s="388"/>
      <c r="RER5" s="388"/>
      <c r="RES5" s="388"/>
      <c r="RET5" s="388"/>
      <c r="REU5" s="388"/>
      <c r="REV5" s="388"/>
      <c r="REW5" s="388"/>
      <c r="REX5" s="388"/>
      <c r="REY5" s="388"/>
      <c r="REZ5" s="388"/>
      <c r="RFA5" s="388"/>
      <c r="RFB5" s="388"/>
      <c r="RFC5" s="388"/>
      <c r="RFD5" s="388"/>
      <c r="RFE5" s="388"/>
      <c r="RFF5" s="388"/>
      <c r="RFG5" s="388"/>
      <c r="RFH5" s="388"/>
      <c r="RFI5" s="388"/>
      <c r="RFJ5" s="388"/>
      <c r="RFK5" s="388"/>
      <c r="RFL5" s="388"/>
      <c r="RFM5" s="388"/>
      <c r="RFN5" s="388"/>
      <c r="RFO5" s="388"/>
      <c r="RFP5" s="388"/>
      <c r="RFQ5" s="388"/>
      <c r="RFR5" s="388"/>
      <c r="RFS5" s="388"/>
      <c r="RFT5" s="388"/>
      <c r="RFU5" s="388"/>
      <c r="RFV5" s="388"/>
      <c r="RFW5" s="388"/>
      <c r="RFX5" s="388"/>
      <c r="RFY5" s="388"/>
      <c r="RFZ5" s="388"/>
      <c r="RGA5" s="388"/>
      <c r="RGB5" s="388"/>
      <c r="RGC5" s="388"/>
      <c r="RGD5" s="388"/>
      <c r="RGE5" s="388"/>
      <c r="RGF5" s="388"/>
      <c r="RGG5" s="388"/>
      <c r="RGH5" s="388"/>
      <c r="RGI5" s="388"/>
      <c r="RGJ5" s="388"/>
      <c r="RGK5" s="388"/>
      <c r="RGL5" s="388"/>
      <c r="RGM5" s="388"/>
      <c r="RGN5" s="388"/>
      <c r="RGO5" s="388"/>
      <c r="RGP5" s="388"/>
      <c r="RGQ5" s="388"/>
      <c r="RGR5" s="388"/>
      <c r="RGS5" s="388"/>
      <c r="RGT5" s="388"/>
      <c r="RGU5" s="388"/>
      <c r="RGV5" s="388"/>
      <c r="RGW5" s="388"/>
      <c r="RGX5" s="388"/>
      <c r="RGY5" s="388"/>
      <c r="RGZ5" s="388"/>
      <c r="RHA5" s="388"/>
      <c r="RHB5" s="388"/>
      <c r="RHC5" s="388"/>
      <c r="RHD5" s="388"/>
      <c r="RHE5" s="388"/>
      <c r="RHF5" s="388"/>
      <c r="RHG5" s="388"/>
      <c r="RHH5" s="388"/>
      <c r="RHI5" s="388"/>
      <c r="RHJ5" s="388"/>
      <c r="RHK5" s="388"/>
      <c r="RHL5" s="388"/>
      <c r="RHM5" s="388"/>
      <c r="RHN5" s="388"/>
      <c r="RHO5" s="388"/>
      <c r="RHP5" s="388"/>
      <c r="RHQ5" s="388"/>
      <c r="RHR5" s="388"/>
      <c r="RHS5" s="388"/>
      <c r="RHT5" s="388"/>
      <c r="RHU5" s="388"/>
      <c r="RHV5" s="388"/>
      <c r="RHW5" s="388"/>
      <c r="RHX5" s="388"/>
      <c r="RHY5" s="388"/>
      <c r="RHZ5" s="388"/>
      <c r="RIA5" s="388"/>
      <c r="RIB5" s="388"/>
      <c r="RIC5" s="388"/>
      <c r="RID5" s="388"/>
      <c r="RIE5" s="388"/>
      <c r="RIF5" s="388"/>
      <c r="RIG5" s="388"/>
      <c r="RIH5" s="388"/>
      <c r="RII5" s="388"/>
      <c r="RIJ5" s="388"/>
      <c r="RIK5" s="388"/>
      <c r="RIL5" s="388"/>
      <c r="RIM5" s="388"/>
      <c r="RIN5" s="388"/>
      <c r="RIO5" s="388"/>
      <c r="RIP5" s="388"/>
      <c r="RIQ5" s="388"/>
      <c r="RIR5" s="388"/>
      <c r="RIS5" s="388"/>
      <c r="RIT5" s="388"/>
      <c r="RIU5" s="388"/>
      <c r="RIV5" s="388"/>
      <c r="RIW5" s="388"/>
      <c r="RIX5" s="388"/>
      <c r="RIY5" s="388"/>
      <c r="RIZ5" s="388"/>
      <c r="RJA5" s="388"/>
      <c r="RJB5" s="388"/>
      <c r="RJC5" s="388"/>
      <c r="RJD5" s="388"/>
      <c r="RJE5" s="388"/>
      <c r="RJF5" s="388"/>
      <c r="RJG5" s="388"/>
      <c r="RJH5" s="388"/>
      <c r="RJI5" s="388"/>
      <c r="RJJ5" s="388"/>
      <c r="RJK5" s="388"/>
      <c r="RJL5" s="388"/>
      <c r="RJM5" s="388"/>
      <c r="RJN5" s="388"/>
      <c r="RJO5" s="388"/>
      <c r="RJP5" s="388"/>
      <c r="RJQ5" s="388"/>
      <c r="RJR5" s="388"/>
      <c r="RJS5" s="388"/>
      <c r="RJT5" s="388"/>
      <c r="RJU5" s="388"/>
      <c r="RJV5" s="388"/>
      <c r="RJW5" s="388"/>
      <c r="RJX5" s="388"/>
      <c r="RJY5" s="388"/>
      <c r="RJZ5" s="388"/>
      <c r="RKA5" s="388"/>
      <c r="RKB5" s="388"/>
      <c r="RKC5" s="388"/>
      <c r="RKD5" s="388"/>
      <c r="RKE5" s="388"/>
      <c r="RKF5" s="388"/>
      <c r="RKG5" s="388"/>
      <c r="RKH5" s="388"/>
      <c r="RKI5" s="388"/>
      <c r="RKJ5" s="388"/>
      <c r="RKK5" s="388"/>
      <c r="RKL5" s="388"/>
      <c r="RKM5" s="388"/>
      <c r="RKN5" s="388"/>
      <c r="RKO5" s="388"/>
      <c r="RKP5" s="388"/>
      <c r="RKQ5" s="388"/>
      <c r="RKR5" s="388"/>
      <c r="RKS5" s="388"/>
      <c r="RKT5" s="388"/>
      <c r="RKU5" s="388"/>
      <c r="RKV5" s="388"/>
      <c r="RKW5" s="388"/>
      <c r="RKX5" s="388"/>
      <c r="RKY5" s="388"/>
      <c r="RKZ5" s="388"/>
      <c r="RLA5" s="388"/>
      <c r="RLB5" s="388"/>
      <c r="RLC5" s="388"/>
      <c r="RLD5" s="388"/>
      <c r="RLE5" s="388"/>
      <c r="RLF5" s="388"/>
      <c r="RLG5" s="388"/>
      <c r="RLH5" s="388"/>
      <c r="RLI5" s="388"/>
      <c r="RLJ5" s="388"/>
      <c r="RLK5" s="388"/>
      <c r="RLL5" s="388"/>
      <c r="RLM5" s="388"/>
      <c r="RLN5" s="388"/>
      <c r="RLO5" s="388"/>
      <c r="RLP5" s="388"/>
      <c r="RLQ5" s="388"/>
      <c r="RLR5" s="388"/>
      <c r="RLS5" s="388"/>
      <c r="RLT5" s="388"/>
      <c r="RLU5" s="388"/>
      <c r="RLV5" s="388"/>
      <c r="RLW5" s="388"/>
      <c r="RLX5" s="388"/>
      <c r="RLY5" s="388"/>
      <c r="RLZ5" s="388"/>
      <c r="RMA5" s="388"/>
      <c r="RMB5" s="388"/>
      <c r="RMC5" s="388"/>
      <c r="RMD5" s="388"/>
      <c r="RME5" s="388"/>
      <c r="RMF5" s="388"/>
      <c r="RMG5" s="388"/>
      <c r="RMH5" s="388"/>
      <c r="RMI5" s="388"/>
      <c r="RMJ5" s="388"/>
      <c r="RMK5" s="388"/>
      <c r="RML5" s="388"/>
      <c r="RMM5" s="388"/>
      <c r="RMN5" s="388"/>
      <c r="RMO5" s="388"/>
      <c r="RMP5" s="388"/>
      <c r="RMQ5" s="388"/>
      <c r="RMR5" s="388"/>
      <c r="RMS5" s="388"/>
      <c r="RMT5" s="388"/>
      <c r="RMU5" s="388"/>
      <c r="RMV5" s="388"/>
      <c r="RMW5" s="388"/>
      <c r="RMX5" s="388"/>
      <c r="RMY5" s="388"/>
      <c r="RMZ5" s="388"/>
      <c r="RNA5" s="388"/>
      <c r="RNB5" s="388"/>
      <c r="RNC5" s="388"/>
      <c r="RND5" s="388"/>
      <c r="RNE5" s="388"/>
      <c r="RNF5" s="388"/>
      <c r="RNG5" s="388"/>
      <c r="RNH5" s="388"/>
      <c r="RNI5" s="388"/>
      <c r="RNJ5" s="388"/>
      <c r="RNK5" s="388"/>
      <c r="RNL5" s="388"/>
      <c r="RNM5" s="388"/>
      <c r="RNN5" s="388"/>
      <c r="RNO5" s="388"/>
      <c r="RNP5" s="388"/>
      <c r="RNQ5" s="388"/>
      <c r="RNR5" s="388"/>
      <c r="RNS5" s="388"/>
      <c r="RNT5" s="388"/>
      <c r="RNU5" s="388"/>
      <c r="RNV5" s="388"/>
      <c r="RNW5" s="388"/>
      <c r="RNX5" s="388"/>
      <c r="RNY5" s="388"/>
      <c r="RNZ5" s="388"/>
      <c r="ROA5" s="388"/>
      <c r="ROB5" s="388"/>
      <c r="ROC5" s="388"/>
      <c r="ROD5" s="388"/>
      <c r="ROE5" s="388"/>
      <c r="ROF5" s="388"/>
      <c r="ROG5" s="388"/>
      <c r="ROH5" s="388"/>
      <c r="ROI5" s="388"/>
      <c r="ROJ5" s="388"/>
      <c r="ROK5" s="388"/>
      <c r="ROL5" s="388"/>
      <c r="ROM5" s="388"/>
      <c r="RON5" s="388"/>
      <c r="ROO5" s="388"/>
      <c r="ROP5" s="388"/>
      <c r="ROQ5" s="388"/>
      <c r="ROR5" s="388"/>
      <c r="ROS5" s="388"/>
      <c r="ROT5" s="388"/>
      <c r="ROU5" s="388"/>
      <c r="ROV5" s="388"/>
      <c r="ROW5" s="388"/>
      <c r="ROX5" s="388"/>
      <c r="ROY5" s="388"/>
      <c r="ROZ5" s="388"/>
      <c r="RPA5" s="388"/>
      <c r="RPB5" s="388"/>
      <c r="RPC5" s="388"/>
      <c r="RPD5" s="388"/>
      <c r="RPE5" s="388"/>
      <c r="RPF5" s="388"/>
      <c r="RPG5" s="388"/>
      <c r="RPH5" s="388"/>
      <c r="RPI5" s="388"/>
      <c r="RPJ5" s="388"/>
      <c r="RPK5" s="388"/>
      <c r="RPL5" s="388"/>
      <c r="RPM5" s="388"/>
      <c r="RPN5" s="388"/>
      <c r="RPO5" s="388"/>
      <c r="RPP5" s="388"/>
      <c r="RPQ5" s="388"/>
      <c r="RPR5" s="388"/>
      <c r="RPS5" s="388"/>
      <c r="RPT5" s="388"/>
      <c r="RPU5" s="388"/>
      <c r="RPV5" s="388"/>
      <c r="RPW5" s="388"/>
      <c r="RPX5" s="388"/>
      <c r="RPY5" s="388"/>
      <c r="RPZ5" s="388"/>
      <c r="RQA5" s="388"/>
      <c r="RQB5" s="388"/>
      <c r="RQC5" s="388"/>
      <c r="RQD5" s="388"/>
      <c r="RQE5" s="388"/>
      <c r="RQF5" s="388"/>
      <c r="RQG5" s="388"/>
      <c r="RQH5" s="388"/>
      <c r="RQI5" s="388"/>
      <c r="RQJ5" s="388"/>
      <c r="RQK5" s="388"/>
      <c r="RQL5" s="388"/>
      <c r="RQM5" s="388"/>
      <c r="RQN5" s="388"/>
      <c r="RQO5" s="388"/>
      <c r="RQP5" s="388"/>
      <c r="RQQ5" s="388"/>
      <c r="RQR5" s="388"/>
      <c r="RQS5" s="388"/>
      <c r="RQT5" s="388"/>
      <c r="RQU5" s="388"/>
      <c r="RQV5" s="388"/>
      <c r="RQW5" s="388"/>
      <c r="RQX5" s="388"/>
      <c r="RQY5" s="388"/>
      <c r="RQZ5" s="388"/>
      <c r="RRA5" s="388"/>
      <c r="RRB5" s="388"/>
      <c r="RRC5" s="388"/>
      <c r="RRD5" s="388"/>
      <c r="RRE5" s="388"/>
      <c r="RRF5" s="388"/>
      <c r="RRG5" s="388"/>
      <c r="RRH5" s="388"/>
      <c r="RRI5" s="388"/>
      <c r="RRJ5" s="388"/>
      <c r="RRK5" s="388"/>
      <c r="RRL5" s="388"/>
      <c r="RRM5" s="388"/>
      <c r="RRN5" s="388"/>
      <c r="RRO5" s="388"/>
      <c r="RRP5" s="388"/>
      <c r="RRQ5" s="388"/>
      <c r="RRR5" s="388"/>
      <c r="RRS5" s="388"/>
      <c r="RRT5" s="388"/>
      <c r="RRU5" s="388"/>
      <c r="RRV5" s="388"/>
      <c r="RRW5" s="388"/>
      <c r="RRX5" s="388"/>
      <c r="RRY5" s="388"/>
      <c r="RRZ5" s="388"/>
      <c r="RSA5" s="388"/>
      <c r="RSB5" s="388"/>
      <c r="RSC5" s="388"/>
      <c r="RSD5" s="388"/>
      <c r="RSE5" s="388"/>
      <c r="RSF5" s="388"/>
      <c r="RSG5" s="388"/>
      <c r="RSH5" s="388"/>
      <c r="RSI5" s="388"/>
      <c r="RSJ5" s="388"/>
      <c r="RSK5" s="388"/>
      <c r="RSL5" s="388"/>
      <c r="RSM5" s="388"/>
      <c r="RSN5" s="388"/>
      <c r="RSO5" s="388"/>
      <c r="RSP5" s="388"/>
      <c r="RSQ5" s="388"/>
      <c r="RSR5" s="388"/>
      <c r="RSS5" s="388"/>
      <c r="RST5" s="388"/>
      <c r="RSU5" s="388"/>
      <c r="RSV5" s="388"/>
      <c r="RSW5" s="388"/>
      <c r="RSX5" s="388"/>
      <c r="RSY5" s="388"/>
      <c r="RSZ5" s="388"/>
      <c r="RTA5" s="388"/>
      <c r="RTB5" s="388"/>
      <c r="RTC5" s="388"/>
      <c r="RTD5" s="388"/>
      <c r="RTE5" s="388"/>
      <c r="RTF5" s="388"/>
      <c r="RTG5" s="388"/>
      <c r="RTH5" s="388"/>
      <c r="RTI5" s="388"/>
      <c r="RTJ5" s="388"/>
      <c r="RTK5" s="388"/>
      <c r="RTL5" s="388"/>
      <c r="RTM5" s="388"/>
      <c r="RTN5" s="388"/>
      <c r="RTO5" s="388"/>
      <c r="RTP5" s="388"/>
      <c r="RTQ5" s="388"/>
      <c r="RTR5" s="388"/>
      <c r="RTS5" s="388"/>
      <c r="RTT5" s="388"/>
      <c r="RTU5" s="388"/>
      <c r="RTV5" s="388"/>
      <c r="RTW5" s="388"/>
      <c r="RTX5" s="388"/>
      <c r="RTY5" s="388"/>
      <c r="RTZ5" s="388"/>
      <c r="RUA5" s="388"/>
      <c r="RUB5" s="388"/>
      <c r="RUC5" s="388"/>
      <c r="RUD5" s="388"/>
      <c r="RUE5" s="388"/>
      <c r="RUF5" s="388"/>
      <c r="RUG5" s="388"/>
      <c r="RUH5" s="388"/>
      <c r="RUI5" s="388"/>
      <c r="RUJ5" s="388"/>
      <c r="RUK5" s="388"/>
      <c r="RUL5" s="388"/>
      <c r="RUM5" s="388"/>
      <c r="RUN5" s="388"/>
      <c r="RUO5" s="388"/>
      <c r="RUP5" s="388"/>
      <c r="RUQ5" s="388"/>
      <c r="RUR5" s="388"/>
      <c r="RUS5" s="388"/>
      <c r="RUT5" s="388"/>
      <c r="RUU5" s="388"/>
      <c r="RUV5" s="388"/>
      <c r="RUW5" s="388"/>
      <c r="RUX5" s="388"/>
      <c r="RUY5" s="388"/>
      <c r="RUZ5" s="388"/>
      <c r="RVA5" s="388"/>
      <c r="RVB5" s="388"/>
      <c r="RVC5" s="388"/>
      <c r="RVD5" s="388"/>
      <c r="RVE5" s="388"/>
      <c r="RVF5" s="388"/>
      <c r="RVG5" s="388"/>
      <c r="RVH5" s="388"/>
      <c r="RVI5" s="388"/>
      <c r="RVJ5" s="388"/>
      <c r="RVK5" s="388"/>
      <c r="RVL5" s="388"/>
      <c r="RVM5" s="388"/>
      <c r="RVN5" s="388"/>
      <c r="RVO5" s="388"/>
      <c r="RVP5" s="388"/>
      <c r="RVQ5" s="388"/>
      <c r="RVR5" s="388"/>
      <c r="RVS5" s="388"/>
      <c r="RVT5" s="388"/>
      <c r="RVU5" s="388"/>
      <c r="RVV5" s="388"/>
      <c r="RVW5" s="388"/>
      <c r="RVX5" s="388"/>
      <c r="RVY5" s="388"/>
      <c r="RVZ5" s="388"/>
      <c r="RWA5" s="388"/>
      <c r="RWB5" s="388"/>
      <c r="RWC5" s="388"/>
      <c r="RWD5" s="388"/>
      <c r="RWE5" s="388"/>
      <c r="RWF5" s="388"/>
      <c r="RWG5" s="388"/>
      <c r="RWH5" s="388"/>
      <c r="RWI5" s="388"/>
      <c r="RWJ5" s="388"/>
      <c r="RWK5" s="388"/>
      <c r="RWL5" s="388"/>
      <c r="RWM5" s="388"/>
      <c r="RWN5" s="388"/>
      <c r="RWO5" s="388"/>
      <c r="RWP5" s="388"/>
      <c r="RWQ5" s="388"/>
      <c r="RWR5" s="388"/>
      <c r="RWS5" s="388"/>
      <c r="RWT5" s="388"/>
      <c r="RWU5" s="388"/>
      <c r="RWV5" s="388"/>
      <c r="RWW5" s="388"/>
      <c r="RWX5" s="388"/>
      <c r="RWY5" s="388"/>
      <c r="RWZ5" s="388"/>
      <c r="RXA5" s="388"/>
      <c r="RXB5" s="388"/>
      <c r="RXC5" s="388"/>
      <c r="RXD5" s="388"/>
      <c r="RXE5" s="388"/>
      <c r="RXF5" s="388"/>
      <c r="RXG5" s="388"/>
      <c r="RXH5" s="388"/>
      <c r="RXI5" s="388"/>
      <c r="RXJ5" s="388"/>
      <c r="RXK5" s="388"/>
      <c r="RXL5" s="388"/>
      <c r="RXM5" s="388"/>
      <c r="RXN5" s="388"/>
      <c r="RXO5" s="388"/>
      <c r="RXP5" s="388"/>
      <c r="RXQ5" s="388"/>
      <c r="RXR5" s="388"/>
      <c r="RXS5" s="388"/>
      <c r="RXT5" s="388"/>
      <c r="RXU5" s="388"/>
      <c r="RXV5" s="388"/>
      <c r="RXW5" s="388"/>
      <c r="RXX5" s="388"/>
      <c r="RXY5" s="388"/>
      <c r="RXZ5" s="388"/>
      <c r="RYA5" s="388"/>
      <c r="RYB5" s="388"/>
      <c r="RYC5" s="388"/>
      <c r="RYD5" s="388"/>
      <c r="RYE5" s="388"/>
      <c r="RYF5" s="388"/>
      <c r="RYG5" s="388"/>
      <c r="RYH5" s="388"/>
      <c r="RYI5" s="388"/>
      <c r="RYJ5" s="388"/>
      <c r="RYK5" s="388"/>
      <c r="RYL5" s="388"/>
      <c r="RYM5" s="388"/>
      <c r="RYN5" s="388"/>
      <c r="RYO5" s="388"/>
      <c r="RYP5" s="388"/>
      <c r="RYQ5" s="388"/>
      <c r="RYR5" s="388"/>
      <c r="RYS5" s="388"/>
      <c r="RYT5" s="388"/>
      <c r="RYU5" s="388"/>
      <c r="RYV5" s="388"/>
      <c r="RYW5" s="388"/>
      <c r="RYX5" s="388"/>
      <c r="RYY5" s="388"/>
      <c r="RYZ5" s="388"/>
      <c r="RZA5" s="388"/>
      <c r="RZB5" s="388"/>
      <c r="RZC5" s="388"/>
      <c r="RZD5" s="388"/>
      <c r="RZE5" s="388"/>
      <c r="RZF5" s="388"/>
      <c r="RZG5" s="388"/>
      <c r="RZH5" s="388"/>
      <c r="RZI5" s="388"/>
      <c r="RZJ5" s="388"/>
      <c r="RZK5" s="388"/>
      <c r="RZL5" s="388"/>
      <c r="RZM5" s="388"/>
      <c r="RZN5" s="388"/>
      <c r="RZO5" s="388"/>
      <c r="RZP5" s="388"/>
      <c r="RZQ5" s="388"/>
      <c r="RZR5" s="388"/>
      <c r="RZS5" s="388"/>
      <c r="RZT5" s="388"/>
      <c r="RZU5" s="388"/>
      <c r="RZV5" s="388"/>
      <c r="RZW5" s="388"/>
      <c r="RZX5" s="388"/>
      <c r="RZY5" s="388"/>
      <c r="RZZ5" s="388"/>
      <c r="SAA5" s="388"/>
      <c r="SAB5" s="388"/>
      <c r="SAC5" s="388"/>
      <c r="SAD5" s="388"/>
      <c r="SAE5" s="388"/>
      <c r="SAF5" s="388"/>
      <c r="SAG5" s="388"/>
      <c r="SAH5" s="388"/>
      <c r="SAI5" s="388"/>
      <c r="SAJ5" s="388"/>
      <c r="SAK5" s="388"/>
      <c r="SAL5" s="388"/>
      <c r="SAM5" s="388"/>
      <c r="SAN5" s="388"/>
      <c r="SAO5" s="388"/>
      <c r="SAP5" s="388"/>
      <c r="SAQ5" s="388"/>
      <c r="SAR5" s="388"/>
      <c r="SAS5" s="388"/>
      <c r="SAT5" s="388"/>
      <c r="SAU5" s="388"/>
      <c r="SAV5" s="388"/>
      <c r="SAW5" s="388"/>
      <c r="SAX5" s="388"/>
      <c r="SAY5" s="388"/>
      <c r="SAZ5" s="388"/>
      <c r="SBA5" s="388"/>
      <c r="SBB5" s="388"/>
      <c r="SBC5" s="388"/>
      <c r="SBD5" s="388"/>
      <c r="SBE5" s="388"/>
      <c r="SBF5" s="388"/>
      <c r="SBG5" s="388"/>
      <c r="SBH5" s="388"/>
      <c r="SBI5" s="388"/>
      <c r="SBJ5" s="388"/>
      <c r="SBK5" s="388"/>
      <c r="SBL5" s="388"/>
      <c r="SBM5" s="388"/>
      <c r="SBN5" s="388"/>
      <c r="SBO5" s="388"/>
      <c r="SBP5" s="388"/>
      <c r="SBQ5" s="388"/>
      <c r="SBR5" s="388"/>
      <c r="SBS5" s="388"/>
      <c r="SBT5" s="388"/>
      <c r="SBU5" s="388"/>
      <c r="SBV5" s="388"/>
      <c r="SBW5" s="388"/>
      <c r="SBX5" s="388"/>
      <c r="SBY5" s="388"/>
      <c r="SBZ5" s="388"/>
      <c r="SCA5" s="388"/>
      <c r="SCB5" s="388"/>
      <c r="SCC5" s="388"/>
      <c r="SCD5" s="388"/>
      <c r="SCE5" s="388"/>
      <c r="SCF5" s="388"/>
      <c r="SCG5" s="388"/>
      <c r="SCH5" s="388"/>
      <c r="SCI5" s="388"/>
      <c r="SCJ5" s="388"/>
      <c r="SCK5" s="388"/>
      <c r="SCL5" s="388"/>
      <c r="SCM5" s="388"/>
      <c r="SCN5" s="388"/>
      <c r="SCO5" s="388"/>
      <c r="SCP5" s="388"/>
      <c r="SCQ5" s="388"/>
      <c r="SCR5" s="388"/>
      <c r="SCS5" s="388"/>
      <c r="SCT5" s="388"/>
      <c r="SCU5" s="388"/>
      <c r="SCV5" s="388"/>
      <c r="SCW5" s="388"/>
      <c r="SCX5" s="388"/>
      <c r="SCY5" s="388"/>
      <c r="SCZ5" s="388"/>
      <c r="SDA5" s="388"/>
      <c r="SDB5" s="388"/>
      <c r="SDC5" s="388"/>
      <c r="SDD5" s="388"/>
      <c r="SDE5" s="388"/>
      <c r="SDF5" s="388"/>
      <c r="SDG5" s="388"/>
      <c r="SDH5" s="388"/>
      <c r="SDI5" s="388"/>
      <c r="SDJ5" s="388"/>
      <c r="SDK5" s="388"/>
      <c r="SDL5" s="388"/>
      <c r="SDM5" s="388"/>
      <c r="SDN5" s="388"/>
      <c r="SDO5" s="388"/>
      <c r="SDP5" s="388"/>
      <c r="SDQ5" s="388"/>
      <c r="SDR5" s="388"/>
      <c r="SDS5" s="388"/>
      <c r="SDT5" s="388"/>
      <c r="SDU5" s="388"/>
      <c r="SDV5" s="388"/>
      <c r="SDW5" s="388"/>
      <c r="SDX5" s="388"/>
      <c r="SDY5" s="388"/>
      <c r="SDZ5" s="388"/>
      <c r="SEA5" s="388"/>
      <c r="SEB5" s="388"/>
      <c r="SEC5" s="388"/>
      <c r="SED5" s="388"/>
      <c r="SEE5" s="388"/>
      <c r="SEF5" s="388"/>
      <c r="SEG5" s="388"/>
      <c r="SEH5" s="388"/>
      <c r="SEI5" s="388"/>
      <c r="SEJ5" s="388"/>
      <c r="SEK5" s="388"/>
      <c r="SEL5" s="388"/>
      <c r="SEM5" s="388"/>
      <c r="SEN5" s="388"/>
      <c r="SEO5" s="388"/>
      <c r="SEP5" s="388"/>
      <c r="SEQ5" s="388"/>
      <c r="SER5" s="388"/>
      <c r="SES5" s="388"/>
      <c r="SET5" s="388"/>
      <c r="SEU5" s="388"/>
      <c r="SEV5" s="388"/>
      <c r="SEW5" s="388"/>
      <c r="SEX5" s="388"/>
      <c r="SEY5" s="388"/>
      <c r="SEZ5" s="388"/>
      <c r="SFA5" s="388"/>
      <c r="SFB5" s="388"/>
      <c r="SFC5" s="388"/>
      <c r="SFD5" s="388"/>
      <c r="SFE5" s="388"/>
      <c r="SFF5" s="388"/>
      <c r="SFG5" s="388"/>
      <c r="SFH5" s="388"/>
      <c r="SFI5" s="388"/>
      <c r="SFJ5" s="388"/>
      <c r="SFK5" s="388"/>
      <c r="SFL5" s="388"/>
      <c r="SFM5" s="388"/>
      <c r="SFN5" s="388"/>
      <c r="SFO5" s="388"/>
      <c r="SFP5" s="388"/>
      <c r="SFQ5" s="388"/>
      <c r="SFR5" s="388"/>
      <c r="SFS5" s="388"/>
      <c r="SFT5" s="388"/>
      <c r="SFU5" s="388"/>
      <c r="SFV5" s="388"/>
      <c r="SFW5" s="388"/>
      <c r="SFX5" s="388"/>
      <c r="SFY5" s="388"/>
      <c r="SFZ5" s="388"/>
      <c r="SGA5" s="388"/>
      <c r="SGB5" s="388"/>
      <c r="SGC5" s="388"/>
      <c r="SGD5" s="388"/>
      <c r="SGE5" s="388"/>
      <c r="SGF5" s="388"/>
      <c r="SGG5" s="388"/>
      <c r="SGH5" s="388"/>
      <c r="SGI5" s="388"/>
      <c r="SGJ5" s="388"/>
      <c r="SGK5" s="388"/>
      <c r="SGL5" s="388"/>
      <c r="SGM5" s="388"/>
      <c r="SGN5" s="388"/>
      <c r="SGO5" s="388"/>
      <c r="SGP5" s="388"/>
      <c r="SGQ5" s="388"/>
      <c r="SGR5" s="388"/>
      <c r="SGS5" s="388"/>
      <c r="SGT5" s="388"/>
      <c r="SGU5" s="388"/>
      <c r="SGV5" s="388"/>
      <c r="SGW5" s="388"/>
      <c r="SGX5" s="388"/>
      <c r="SGY5" s="388"/>
      <c r="SGZ5" s="388"/>
      <c r="SHA5" s="388"/>
      <c r="SHB5" s="388"/>
      <c r="SHC5" s="388"/>
      <c r="SHD5" s="388"/>
      <c r="SHE5" s="388"/>
      <c r="SHF5" s="388"/>
      <c r="SHG5" s="388"/>
      <c r="SHH5" s="388"/>
      <c r="SHI5" s="388"/>
      <c r="SHJ5" s="388"/>
      <c r="SHK5" s="388"/>
      <c r="SHL5" s="388"/>
      <c r="SHM5" s="388"/>
      <c r="SHN5" s="388"/>
      <c r="SHO5" s="388"/>
      <c r="SHP5" s="388"/>
      <c r="SHQ5" s="388"/>
      <c r="SHR5" s="388"/>
      <c r="SHS5" s="388"/>
      <c r="SHT5" s="388"/>
      <c r="SHU5" s="388"/>
      <c r="SHV5" s="388"/>
      <c r="SHW5" s="388"/>
      <c r="SHX5" s="388"/>
      <c r="SHY5" s="388"/>
      <c r="SHZ5" s="388"/>
      <c r="SIA5" s="388"/>
      <c r="SIB5" s="388"/>
      <c r="SIC5" s="388"/>
      <c r="SID5" s="388"/>
      <c r="SIE5" s="388"/>
      <c r="SIF5" s="388"/>
      <c r="SIG5" s="388"/>
      <c r="SIH5" s="388"/>
      <c r="SII5" s="388"/>
      <c r="SIJ5" s="388"/>
      <c r="SIK5" s="388"/>
      <c r="SIL5" s="388"/>
      <c r="SIM5" s="388"/>
      <c r="SIN5" s="388"/>
      <c r="SIO5" s="388"/>
      <c r="SIP5" s="388"/>
      <c r="SIQ5" s="388"/>
      <c r="SIR5" s="388"/>
      <c r="SIS5" s="388"/>
      <c r="SIT5" s="388"/>
      <c r="SIU5" s="388"/>
      <c r="SIV5" s="388"/>
      <c r="SIW5" s="388"/>
      <c r="SIX5" s="388"/>
      <c r="SIY5" s="388"/>
      <c r="SIZ5" s="388"/>
      <c r="SJA5" s="388"/>
      <c r="SJB5" s="388"/>
      <c r="SJC5" s="388"/>
      <c r="SJD5" s="388"/>
      <c r="SJE5" s="388"/>
      <c r="SJF5" s="388"/>
      <c r="SJG5" s="388"/>
      <c r="SJH5" s="388"/>
      <c r="SJI5" s="388"/>
      <c r="SJJ5" s="388"/>
      <c r="SJK5" s="388"/>
      <c r="SJL5" s="388"/>
      <c r="SJM5" s="388"/>
      <c r="SJN5" s="388"/>
      <c r="SJO5" s="388"/>
      <c r="SJP5" s="388"/>
      <c r="SJQ5" s="388"/>
      <c r="SJR5" s="388"/>
      <c r="SJS5" s="388"/>
      <c r="SJT5" s="388"/>
      <c r="SJU5" s="388"/>
      <c r="SJV5" s="388"/>
      <c r="SJW5" s="388"/>
      <c r="SJX5" s="388"/>
      <c r="SJY5" s="388"/>
      <c r="SJZ5" s="388"/>
      <c r="SKA5" s="388"/>
      <c r="SKB5" s="388"/>
      <c r="SKC5" s="388"/>
      <c r="SKD5" s="388"/>
      <c r="SKE5" s="388"/>
      <c r="SKF5" s="388"/>
      <c r="SKG5" s="388"/>
      <c r="SKH5" s="388"/>
      <c r="SKI5" s="388"/>
      <c r="SKJ5" s="388"/>
      <c r="SKK5" s="388"/>
      <c r="SKL5" s="388"/>
      <c r="SKM5" s="388"/>
      <c r="SKN5" s="388"/>
      <c r="SKO5" s="388"/>
      <c r="SKP5" s="388"/>
      <c r="SKQ5" s="388"/>
      <c r="SKR5" s="388"/>
      <c r="SKS5" s="388"/>
      <c r="SKT5" s="388"/>
      <c r="SKU5" s="388"/>
      <c r="SKV5" s="388"/>
      <c r="SKW5" s="388"/>
      <c r="SKX5" s="388"/>
      <c r="SKY5" s="388"/>
      <c r="SKZ5" s="388"/>
      <c r="SLA5" s="388"/>
      <c r="SLB5" s="388"/>
      <c r="SLC5" s="388"/>
      <c r="SLD5" s="388"/>
      <c r="SLE5" s="388"/>
      <c r="SLF5" s="388"/>
      <c r="SLG5" s="388"/>
      <c r="SLH5" s="388"/>
      <c r="SLI5" s="388"/>
      <c r="SLJ5" s="388"/>
      <c r="SLK5" s="388"/>
      <c r="SLL5" s="388"/>
      <c r="SLM5" s="388"/>
      <c r="SLN5" s="388"/>
      <c r="SLO5" s="388"/>
      <c r="SLP5" s="388"/>
      <c r="SLQ5" s="388"/>
      <c r="SLR5" s="388"/>
      <c r="SLS5" s="388"/>
      <c r="SLT5" s="388"/>
      <c r="SLU5" s="388"/>
      <c r="SLV5" s="388"/>
      <c r="SLW5" s="388"/>
      <c r="SLX5" s="388"/>
      <c r="SLY5" s="388"/>
      <c r="SLZ5" s="388"/>
      <c r="SMA5" s="388"/>
      <c r="SMB5" s="388"/>
      <c r="SMC5" s="388"/>
      <c r="SMD5" s="388"/>
      <c r="SME5" s="388"/>
      <c r="SMF5" s="388"/>
      <c r="SMG5" s="388"/>
      <c r="SMH5" s="388"/>
      <c r="SMI5" s="388"/>
      <c r="SMJ5" s="388"/>
      <c r="SMK5" s="388"/>
      <c r="SML5" s="388"/>
      <c r="SMM5" s="388"/>
      <c r="SMN5" s="388"/>
      <c r="SMO5" s="388"/>
      <c r="SMP5" s="388"/>
      <c r="SMQ5" s="388"/>
      <c r="SMR5" s="388"/>
      <c r="SMS5" s="388"/>
      <c r="SMT5" s="388"/>
      <c r="SMU5" s="388"/>
      <c r="SMV5" s="388"/>
      <c r="SMW5" s="388"/>
      <c r="SMX5" s="388"/>
      <c r="SMY5" s="388"/>
      <c r="SMZ5" s="388"/>
      <c r="SNA5" s="388"/>
      <c r="SNB5" s="388"/>
      <c r="SNC5" s="388"/>
      <c r="SND5" s="388"/>
      <c r="SNE5" s="388"/>
      <c r="SNF5" s="388"/>
      <c r="SNG5" s="388"/>
      <c r="SNH5" s="388"/>
      <c r="SNI5" s="388"/>
      <c r="SNJ5" s="388"/>
      <c r="SNK5" s="388"/>
      <c r="SNL5" s="388"/>
      <c r="SNM5" s="388"/>
      <c r="SNN5" s="388"/>
      <c r="SNO5" s="388"/>
      <c r="SNP5" s="388"/>
      <c r="SNQ5" s="388"/>
      <c r="SNR5" s="388"/>
      <c r="SNS5" s="388"/>
      <c r="SNT5" s="388"/>
      <c r="SNU5" s="388"/>
      <c r="SNV5" s="388"/>
      <c r="SNW5" s="388"/>
      <c r="SNX5" s="388"/>
      <c r="SNY5" s="388"/>
      <c r="SNZ5" s="388"/>
      <c r="SOA5" s="388"/>
      <c r="SOB5" s="388"/>
      <c r="SOC5" s="388"/>
      <c r="SOD5" s="388"/>
      <c r="SOE5" s="388"/>
      <c r="SOF5" s="388"/>
      <c r="SOG5" s="388"/>
      <c r="SOH5" s="388"/>
      <c r="SOI5" s="388"/>
      <c r="SOJ5" s="388"/>
      <c r="SOK5" s="388"/>
      <c r="SOL5" s="388"/>
      <c r="SOM5" s="388"/>
      <c r="SON5" s="388"/>
      <c r="SOO5" s="388"/>
      <c r="SOP5" s="388"/>
      <c r="SOQ5" s="388"/>
      <c r="SOR5" s="388"/>
      <c r="SOS5" s="388"/>
      <c r="SOT5" s="388"/>
      <c r="SOU5" s="388"/>
      <c r="SOV5" s="388"/>
      <c r="SOW5" s="388"/>
      <c r="SOX5" s="388"/>
      <c r="SOY5" s="388"/>
      <c r="SOZ5" s="388"/>
      <c r="SPA5" s="388"/>
      <c r="SPB5" s="388"/>
      <c r="SPC5" s="388"/>
      <c r="SPD5" s="388"/>
      <c r="SPE5" s="388"/>
      <c r="SPF5" s="388"/>
      <c r="SPG5" s="388"/>
      <c r="SPH5" s="388"/>
      <c r="SPI5" s="388"/>
      <c r="SPJ5" s="388"/>
      <c r="SPK5" s="388"/>
      <c r="SPL5" s="388"/>
      <c r="SPM5" s="388"/>
      <c r="SPN5" s="388"/>
      <c r="SPO5" s="388"/>
      <c r="SPP5" s="388"/>
      <c r="SPQ5" s="388"/>
      <c r="SPR5" s="388"/>
      <c r="SPS5" s="388"/>
      <c r="SPT5" s="388"/>
      <c r="SPU5" s="388"/>
      <c r="SPV5" s="388"/>
      <c r="SPW5" s="388"/>
      <c r="SPX5" s="388"/>
      <c r="SPY5" s="388"/>
      <c r="SPZ5" s="388"/>
      <c r="SQA5" s="388"/>
      <c r="SQB5" s="388"/>
      <c r="SQC5" s="388"/>
      <c r="SQD5" s="388"/>
      <c r="SQE5" s="388"/>
      <c r="SQF5" s="388"/>
      <c r="SQG5" s="388"/>
      <c r="SQH5" s="388"/>
      <c r="SQI5" s="388"/>
      <c r="SQJ5" s="388"/>
      <c r="SQK5" s="388"/>
      <c r="SQL5" s="388"/>
      <c r="SQM5" s="388"/>
      <c r="SQN5" s="388"/>
      <c r="SQO5" s="388"/>
      <c r="SQP5" s="388"/>
      <c r="SQQ5" s="388"/>
      <c r="SQR5" s="388"/>
      <c r="SQS5" s="388"/>
      <c r="SQT5" s="388"/>
      <c r="SQU5" s="388"/>
      <c r="SQV5" s="388"/>
      <c r="SQW5" s="388"/>
      <c r="SQX5" s="388"/>
      <c r="SQY5" s="388"/>
      <c r="SQZ5" s="388"/>
      <c r="SRA5" s="388"/>
      <c r="SRB5" s="388"/>
      <c r="SRC5" s="388"/>
      <c r="SRD5" s="388"/>
      <c r="SRE5" s="388"/>
      <c r="SRF5" s="388"/>
      <c r="SRG5" s="388"/>
      <c r="SRH5" s="388"/>
      <c r="SRI5" s="388"/>
      <c r="SRJ5" s="388"/>
      <c r="SRK5" s="388"/>
      <c r="SRL5" s="388"/>
      <c r="SRM5" s="388"/>
      <c r="SRN5" s="388"/>
      <c r="SRO5" s="388"/>
      <c r="SRP5" s="388"/>
      <c r="SRQ5" s="388"/>
      <c r="SRR5" s="388"/>
      <c r="SRS5" s="388"/>
      <c r="SRT5" s="388"/>
      <c r="SRU5" s="388"/>
      <c r="SRV5" s="388"/>
      <c r="SRW5" s="388"/>
      <c r="SRX5" s="388"/>
      <c r="SRY5" s="388"/>
      <c r="SRZ5" s="388"/>
      <c r="SSA5" s="388"/>
      <c r="SSB5" s="388"/>
      <c r="SSC5" s="388"/>
      <c r="SSD5" s="388"/>
      <c r="SSE5" s="388"/>
      <c r="SSF5" s="388"/>
      <c r="SSG5" s="388"/>
      <c r="SSH5" s="388"/>
      <c r="SSI5" s="388"/>
      <c r="SSJ5" s="388"/>
      <c r="SSK5" s="388"/>
      <c r="SSL5" s="388"/>
      <c r="SSM5" s="388"/>
      <c r="SSN5" s="388"/>
      <c r="SSO5" s="388"/>
      <c r="SSP5" s="388"/>
      <c r="SSQ5" s="388"/>
      <c r="SSR5" s="388"/>
      <c r="SSS5" s="388"/>
      <c r="SST5" s="388"/>
      <c r="SSU5" s="388"/>
      <c r="SSV5" s="388"/>
      <c r="SSW5" s="388"/>
      <c r="SSX5" s="388"/>
      <c r="SSY5" s="388"/>
      <c r="SSZ5" s="388"/>
      <c r="STA5" s="388"/>
      <c r="STB5" s="388"/>
      <c r="STC5" s="388"/>
      <c r="STD5" s="388"/>
      <c r="STE5" s="388"/>
      <c r="STF5" s="388"/>
      <c r="STG5" s="388"/>
      <c r="STH5" s="388"/>
      <c r="STI5" s="388"/>
      <c r="STJ5" s="388"/>
      <c r="STK5" s="388"/>
      <c r="STL5" s="388"/>
      <c r="STM5" s="388"/>
      <c r="STN5" s="388"/>
      <c r="STO5" s="388"/>
      <c r="STP5" s="388"/>
      <c r="STQ5" s="388"/>
      <c r="STR5" s="388"/>
      <c r="STS5" s="388"/>
      <c r="STT5" s="388"/>
      <c r="STU5" s="388"/>
      <c r="STV5" s="388"/>
      <c r="STW5" s="388"/>
      <c r="STX5" s="388"/>
      <c r="STY5" s="388"/>
      <c r="STZ5" s="388"/>
      <c r="SUA5" s="388"/>
      <c r="SUB5" s="388"/>
      <c r="SUC5" s="388"/>
      <c r="SUD5" s="388"/>
      <c r="SUE5" s="388"/>
      <c r="SUF5" s="388"/>
      <c r="SUG5" s="388"/>
      <c r="SUH5" s="388"/>
      <c r="SUI5" s="388"/>
      <c r="SUJ5" s="388"/>
      <c r="SUK5" s="388"/>
      <c r="SUL5" s="388"/>
      <c r="SUM5" s="388"/>
      <c r="SUN5" s="388"/>
      <c r="SUO5" s="388"/>
      <c r="SUP5" s="388"/>
      <c r="SUQ5" s="388"/>
      <c r="SUR5" s="388"/>
      <c r="SUS5" s="388"/>
      <c r="SUT5" s="388"/>
      <c r="SUU5" s="388"/>
      <c r="SUV5" s="388"/>
      <c r="SUW5" s="388"/>
      <c r="SUX5" s="388"/>
      <c r="SUY5" s="388"/>
      <c r="SUZ5" s="388"/>
      <c r="SVA5" s="388"/>
      <c r="SVB5" s="388"/>
      <c r="SVC5" s="388"/>
      <c r="SVD5" s="388"/>
      <c r="SVE5" s="388"/>
      <c r="SVF5" s="388"/>
      <c r="SVG5" s="388"/>
      <c r="SVH5" s="388"/>
      <c r="SVI5" s="388"/>
      <c r="SVJ5" s="388"/>
      <c r="SVK5" s="388"/>
      <c r="SVL5" s="388"/>
      <c r="SVM5" s="388"/>
      <c r="SVN5" s="388"/>
      <c r="SVO5" s="388"/>
      <c r="SVP5" s="388"/>
      <c r="SVQ5" s="388"/>
      <c r="SVR5" s="388"/>
      <c r="SVS5" s="388"/>
      <c r="SVT5" s="388"/>
      <c r="SVU5" s="388"/>
      <c r="SVV5" s="388"/>
      <c r="SVW5" s="388"/>
      <c r="SVX5" s="388"/>
      <c r="SVY5" s="388"/>
      <c r="SVZ5" s="388"/>
      <c r="SWA5" s="388"/>
      <c r="SWB5" s="388"/>
      <c r="SWC5" s="388"/>
      <c r="SWD5" s="388"/>
      <c r="SWE5" s="388"/>
      <c r="SWF5" s="388"/>
      <c r="SWG5" s="388"/>
      <c r="SWH5" s="388"/>
      <c r="SWI5" s="388"/>
      <c r="SWJ5" s="388"/>
      <c r="SWK5" s="388"/>
      <c r="SWL5" s="388"/>
      <c r="SWM5" s="388"/>
      <c r="SWN5" s="388"/>
      <c r="SWO5" s="388"/>
      <c r="SWP5" s="388"/>
      <c r="SWQ5" s="388"/>
      <c r="SWR5" s="388"/>
      <c r="SWS5" s="388"/>
      <c r="SWT5" s="388"/>
      <c r="SWU5" s="388"/>
      <c r="SWV5" s="388"/>
      <c r="SWW5" s="388"/>
      <c r="SWX5" s="388"/>
      <c r="SWY5" s="388"/>
      <c r="SWZ5" s="388"/>
      <c r="SXA5" s="388"/>
      <c r="SXB5" s="388"/>
      <c r="SXC5" s="388"/>
      <c r="SXD5" s="388"/>
      <c r="SXE5" s="388"/>
      <c r="SXF5" s="388"/>
      <c r="SXG5" s="388"/>
      <c r="SXH5" s="388"/>
      <c r="SXI5" s="388"/>
      <c r="SXJ5" s="388"/>
      <c r="SXK5" s="388"/>
      <c r="SXL5" s="388"/>
      <c r="SXM5" s="388"/>
      <c r="SXN5" s="388"/>
      <c r="SXO5" s="388"/>
      <c r="SXP5" s="388"/>
      <c r="SXQ5" s="388"/>
      <c r="SXR5" s="388"/>
      <c r="SXS5" s="388"/>
      <c r="SXT5" s="388"/>
      <c r="SXU5" s="388"/>
      <c r="SXV5" s="388"/>
      <c r="SXW5" s="388"/>
      <c r="SXX5" s="388"/>
      <c r="SXY5" s="388"/>
      <c r="SXZ5" s="388"/>
      <c r="SYA5" s="388"/>
      <c r="SYB5" s="388"/>
      <c r="SYC5" s="388"/>
      <c r="SYD5" s="388"/>
      <c r="SYE5" s="388"/>
      <c r="SYF5" s="388"/>
      <c r="SYG5" s="388"/>
      <c r="SYH5" s="388"/>
      <c r="SYI5" s="388"/>
      <c r="SYJ5" s="388"/>
      <c r="SYK5" s="388"/>
      <c r="SYL5" s="388"/>
      <c r="SYM5" s="388"/>
      <c r="SYN5" s="388"/>
      <c r="SYO5" s="388"/>
      <c r="SYP5" s="388"/>
      <c r="SYQ5" s="388"/>
      <c r="SYR5" s="388"/>
      <c r="SYS5" s="388"/>
      <c r="SYT5" s="388"/>
      <c r="SYU5" s="388"/>
      <c r="SYV5" s="388"/>
      <c r="SYW5" s="388"/>
      <c r="SYX5" s="388"/>
      <c r="SYY5" s="388"/>
      <c r="SYZ5" s="388"/>
      <c r="SZA5" s="388"/>
      <c r="SZB5" s="388"/>
      <c r="SZC5" s="388"/>
      <c r="SZD5" s="388"/>
      <c r="SZE5" s="388"/>
      <c r="SZF5" s="388"/>
      <c r="SZG5" s="388"/>
      <c r="SZH5" s="388"/>
      <c r="SZI5" s="388"/>
      <c r="SZJ5" s="388"/>
      <c r="SZK5" s="388"/>
      <c r="SZL5" s="388"/>
      <c r="SZM5" s="388"/>
      <c r="SZN5" s="388"/>
      <c r="SZO5" s="388"/>
      <c r="SZP5" s="388"/>
      <c r="SZQ5" s="388"/>
      <c r="SZR5" s="388"/>
      <c r="SZS5" s="388"/>
      <c r="SZT5" s="388"/>
      <c r="SZU5" s="388"/>
      <c r="SZV5" s="388"/>
      <c r="SZW5" s="388"/>
      <c r="SZX5" s="388"/>
      <c r="SZY5" s="388"/>
      <c r="SZZ5" s="388"/>
      <c r="TAA5" s="388"/>
      <c r="TAB5" s="388"/>
      <c r="TAC5" s="388"/>
      <c r="TAD5" s="388"/>
      <c r="TAE5" s="388"/>
      <c r="TAF5" s="388"/>
      <c r="TAG5" s="388"/>
      <c r="TAH5" s="388"/>
      <c r="TAI5" s="388"/>
      <c r="TAJ5" s="388"/>
      <c r="TAK5" s="388"/>
      <c r="TAL5" s="388"/>
      <c r="TAM5" s="388"/>
      <c r="TAN5" s="388"/>
      <c r="TAO5" s="388"/>
      <c r="TAP5" s="388"/>
      <c r="TAQ5" s="388"/>
      <c r="TAR5" s="388"/>
      <c r="TAS5" s="388"/>
      <c r="TAT5" s="388"/>
      <c r="TAU5" s="388"/>
      <c r="TAV5" s="388"/>
      <c r="TAW5" s="388"/>
      <c r="TAX5" s="388"/>
      <c r="TAY5" s="388"/>
      <c r="TAZ5" s="388"/>
      <c r="TBA5" s="388"/>
      <c r="TBB5" s="388"/>
      <c r="TBC5" s="388"/>
      <c r="TBD5" s="388"/>
      <c r="TBE5" s="388"/>
      <c r="TBF5" s="388"/>
      <c r="TBG5" s="388"/>
      <c r="TBH5" s="388"/>
      <c r="TBI5" s="388"/>
      <c r="TBJ5" s="388"/>
      <c r="TBK5" s="388"/>
      <c r="TBL5" s="388"/>
      <c r="TBM5" s="388"/>
      <c r="TBN5" s="388"/>
      <c r="TBO5" s="388"/>
      <c r="TBP5" s="388"/>
      <c r="TBQ5" s="388"/>
      <c r="TBR5" s="388"/>
      <c r="TBS5" s="388"/>
      <c r="TBT5" s="388"/>
      <c r="TBU5" s="388"/>
      <c r="TBV5" s="388"/>
      <c r="TBW5" s="388"/>
      <c r="TBX5" s="388"/>
      <c r="TBY5" s="388"/>
      <c r="TBZ5" s="388"/>
      <c r="TCA5" s="388"/>
      <c r="TCB5" s="388"/>
      <c r="TCC5" s="388"/>
      <c r="TCD5" s="388"/>
      <c r="TCE5" s="388"/>
      <c r="TCF5" s="388"/>
      <c r="TCG5" s="388"/>
      <c r="TCH5" s="388"/>
      <c r="TCI5" s="388"/>
      <c r="TCJ5" s="388"/>
      <c r="TCK5" s="388"/>
      <c r="TCL5" s="388"/>
      <c r="TCM5" s="388"/>
      <c r="TCN5" s="388"/>
      <c r="TCO5" s="388"/>
      <c r="TCP5" s="388"/>
      <c r="TCQ5" s="388"/>
      <c r="TCR5" s="388"/>
      <c r="TCS5" s="388"/>
      <c r="TCT5" s="388"/>
      <c r="TCU5" s="388"/>
      <c r="TCV5" s="388"/>
      <c r="TCW5" s="388"/>
      <c r="TCX5" s="388"/>
      <c r="TCY5" s="388"/>
      <c r="TCZ5" s="388"/>
      <c r="TDA5" s="388"/>
      <c r="TDB5" s="388"/>
      <c r="TDC5" s="388"/>
      <c r="TDD5" s="388"/>
      <c r="TDE5" s="388"/>
      <c r="TDF5" s="388"/>
      <c r="TDG5" s="388"/>
      <c r="TDH5" s="388"/>
      <c r="TDI5" s="388"/>
      <c r="TDJ5" s="388"/>
      <c r="TDK5" s="388"/>
      <c r="TDL5" s="388"/>
      <c r="TDM5" s="388"/>
      <c r="TDN5" s="388"/>
      <c r="TDO5" s="388"/>
      <c r="TDP5" s="388"/>
      <c r="TDQ5" s="388"/>
      <c r="TDR5" s="388"/>
      <c r="TDS5" s="388"/>
      <c r="TDT5" s="388"/>
      <c r="TDU5" s="388"/>
      <c r="TDV5" s="388"/>
      <c r="TDW5" s="388"/>
      <c r="TDX5" s="388"/>
      <c r="TDY5" s="388"/>
      <c r="TDZ5" s="388"/>
      <c r="TEA5" s="388"/>
      <c r="TEB5" s="388"/>
      <c r="TEC5" s="388"/>
      <c r="TED5" s="388"/>
      <c r="TEE5" s="388"/>
      <c r="TEF5" s="388"/>
      <c r="TEG5" s="388"/>
      <c r="TEH5" s="388"/>
      <c r="TEI5" s="388"/>
      <c r="TEJ5" s="388"/>
      <c r="TEK5" s="388"/>
      <c r="TEL5" s="388"/>
      <c r="TEM5" s="388"/>
      <c r="TEN5" s="388"/>
      <c r="TEO5" s="388"/>
      <c r="TEP5" s="388"/>
      <c r="TEQ5" s="388"/>
      <c r="TER5" s="388"/>
      <c r="TES5" s="388"/>
      <c r="TET5" s="388"/>
      <c r="TEU5" s="388"/>
      <c r="TEV5" s="388"/>
      <c r="TEW5" s="388"/>
      <c r="TEX5" s="388"/>
      <c r="TEY5" s="388"/>
      <c r="TEZ5" s="388"/>
      <c r="TFA5" s="388"/>
      <c r="TFB5" s="388"/>
      <c r="TFC5" s="388"/>
      <c r="TFD5" s="388"/>
      <c r="TFE5" s="388"/>
      <c r="TFF5" s="388"/>
      <c r="TFG5" s="388"/>
      <c r="TFH5" s="388"/>
      <c r="TFI5" s="388"/>
      <c r="TFJ5" s="388"/>
      <c r="TFK5" s="388"/>
      <c r="TFL5" s="388"/>
      <c r="TFM5" s="388"/>
      <c r="TFN5" s="388"/>
      <c r="TFO5" s="388"/>
      <c r="TFP5" s="388"/>
      <c r="TFQ5" s="388"/>
      <c r="TFR5" s="388"/>
      <c r="TFS5" s="388"/>
      <c r="TFT5" s="388"/>
      <c r="TFU5" s="388"/>
      <c r="TFV5" s="388"/>
      <c r="TFW5" s="388"/>
      <c r="TFX5" s="388"/>
      <c r="TFY5" s="388"/>
      <c r="TFZ5" s="388"/>
      <c r="TGA5" s="388"/>
      <c r="TGB5" s="388"/>
      <c r="TGC5" s="388"/>
      <c r="TGD5" s="388"/>
      <c r="TGE5" s="388"/>
      <c r="TGF5" s="388"/>
      <c r="TGG5" s="388"/>
      <c r="TGH5" s="388"/>
      <c r="TGI5" s="388"/>
      <c r="TGJ5" s="388"/>
      <c r="TGK5" s="388"/>
      <c r="TGL5" s="388"/>
      <c r="TGM5" s="388"/>
      <c r="TGN5" s="388"/>
      <c r="TGO5" s="388"/>
      <c r="TGP5" s="388"/>
      <c r="TGQ5" s="388"/>
      <c r="TGR5" s="388"/>
      <c r="TGS5" s="388"/>
      <c r="TGT5" s="388"/>
      <c r="TGU5" s="388"/>
      <c r="TGV5" s="388"/>
      <c r="TGW5" s="388"/>
      <c r="TGX5" s="388"/>
      <c r="TGY5" s="388"/>
      <c r="TGZ5" s="388"/>
      <c r="THA5" s="388"/>
      <c r="THB5" s="388"/>
      <c r="THC5" s="388"/>
      <c r="THD5" s="388"/>
      <c r="THE5" s="388"/>
      <c r="THF5" s="388"/>
      <c r="THG5" s="388"/>
      <c r="THH5" s="388"/>
      <c r="THI5" s="388"/>
      <c r="THJ5" s="388"/>
      <c r="THK5" s="388"/>
      <c r="THL5" s="388"/>
      <c r="THM5" s="388"/>
      <c r="THN5" s="388"/>
      <c r="THO5" s="388"/>
      <c r="THP5" s="388"/>
      <c r="THQ5" s="388"/>
      <c r="THR5" s="388"/>
      <c r="THS5" s="388"/>
      <c r="THT5" s="388"/>
      <c r="THU5" s="388"/>
      <c r="THV5" s="388"/>
      <c r="THW5" s="388"/>
      <c r="THX5" s="388"/>
      <c r="THY5" s="388"/>
      <c r="THZ5" s="388"/>
      <c r="TIA5" s="388"/>
      <c r="TIB5" s="388"/>
      <c r="TIC5" s="388"/>
      <c r="TID5" s="388"/>
      <c r="TIE5" s="388"/>
      <c r="TIF5" s="388"/>
      <c r="TIG5" s="388"/>
      <c r="TIH5" s="388"/>
      <c r="TII5" s="388"/>
      <c r="TIJ5" s="388"/>
      <c r="TIK5" s="388"/>
      <c r="TIL5" s="388"/>
      <c r="TIM5" s="388"/>
      <c r="TIN5" s="388"/>
      <c r="TIO5" s="388"/>
      <c r="TIP5" s="388"/>
      <c r="TIQ5" s="388"/>
      <c r="TIR5" s="388"/>
      <c r="TIS5" s="388"/>
      <c r="TIT5" s="388"/>
      <c r="TIU5" s="388"/>
      <c r="TIV5" s="388"/>
      <c r="TIW5" s="388"/>
      <c r="TIX5" s="388"/>
      <c r="TIY5" s="388"/>
      <c r="TIZ5" s="388"/>
      <c r="TJA5" s="388"/>
      <c r="TJB5" s="388"/>
      <c r="TJC5" s="388"/>
      <c r="TJD5" s="388"/>
      <c r="TJE5" s="388"/>
      <c r="TJF5" s="388"/>
      <c r="TJG5" s="388"/>
      <c r="TJH5" s="388"/>
      <c r="TJI5" s="388"/>
      <c r="TJJ5" s="388"/>
      <c r="TJK5" s="388"/>
      <c r="TJL5" s="388"/>
      <c r="TJM5" s="388"/>
      <c r="TJN5" s="388"/>
      <c r="TJO5" s="388"/>
      <c r="TJP5" s="388"/>
      <c r="TJQ5" s="388"/>
      <c r="TJR5" s="388"/>
      <c r="TJS5" s="388"/>
      <c r="TJT5" s="388"/>
      <c r="TJU5" s="388"/>
      <c r="TJV5" s="388"/>
      <c r="TJW5" s="388"/>
      <c r="TJX5" s="388"/>
      <c r="TJY5" s="388"/>
      <c r="TJZ5" s="388"/>
      <c r="TKA5" s="388"/>
      <c r="TKB5" s="388"/>
      <c r="TKC5" s="388"/>
      <c r="TKD5" s="388"/>
      <c r="TKE5" s="388"/>
      <c r="TKF5" s="388"/>
      <c r="TKG5" s="388"/>
      <c r="TKH5" s="388"/>
      <c r="TKI5" s="388"/>
      <c r="TKJ5" s="388"/>
      <c r="TKK5" s="388"/>
      <c r="TKL5" s="388"/>
      <c r="TKM5" s="388"/>
      <c r="TKN5" s="388"/>
      <c r="TKO5" s="388"/>
      <c r="TKP5" s="388"/>
      <c r="TKQ5" s="388"/>
      <c r="TKR5" s="388"/>
      <c r="TKS5" s="388"/>
      <c r="TKT5" s="388"/>
      <c r="TKU5" s="388"/>
      <c r="TKV5" s="388"/>
      <c r="TKW5" s="388"/>
      <c r="TKX5" s="388"/>
      <c r="TKY5" s="388"/>
      <c r="TKZ5" s="388"/>
      <c r="TLA5" s="388"/>
      <c r="TLB5" s="388"/>
      <c r="TLC5" s="388"/>
      <c r="TLD5" s="388"/>
      <c r="TLE5" s="388"/>
      <c r="TLF5" s="388"/>
      <c r="TLG5" s="388"/>
      <c r="TLH5" s="388"/>
      <c r="TLI5" s="388"/>
      <c r="TLJ5" s="388"/>
      <c r="TLK5" s="388"/>
      <c r="TLL5" s="388"/>
      <c r="TLM5" s="388"/>
      <c r="TLN5" s="388"/>
      <c r="TLO5" s="388"/>
      <c r="TLP5" s="388"/>
      <c r="TLQ5" s="388"/>
      <c r="TLR5" s="388"/>
      <c r="TLS5" s="388"/>
      <c r="TLT5" s="388"/>
      <c r="TLU5" s="388"/>
      <c r="TLV5" s="388"/>
      <c r="TLW5" s="388"/>
      <c r="TLX5" s="388"/>
      <c r="TLY5" s="388"/>
      <c r="TLZ5" s="388"/>
      <c r="TMA5" s="388"/>
      <c r="TMB5" s="388"/>
      <c r="TMC5" s="388"/>
      <c r="TMD5" s="388"/>
      <c r="TME5" s="388"/>
      <c r="TMF5" s="388"/>
      <c r="TMG5" s="388"/>
      <c r="TMH5" s="388"/>
      <c r="TMI5" s="388"/>
      <c r="TMJ5" s="388"/>
      <c r="TMK5" s="388"/>
      <c r="TML5" s="388"/>
      <c r="TMM5" s="388"/>
      <c r="TMN5" s="388"/>
      <c r="TMO5" s="388"/>
      <c r="TMP5" s="388"/>
      <c r="TMQ5" s="388"/>
      <c r="TMR5" s="388"/>
      <c r="TMS5" s="388"/>
      <c r="TMT5" s="388"/>
      <c r="TMU5" s="388"/>
      <c r="TMV5" s="388"/>
      <c r="TMW5" s="388"/>
      <c r="TMX5" s="388"/>
      <c r="TMY5" s="388"/>
      <c r="TMZ5" s="388"/>
      <c r="TNA5" s="388"/>
      <c r="TNB5" s="388"/>
      <c r="TNC5" s="388"/>
      <c r="TND5" s="388"/>
      <c r="TNE5" s="388"/>
      <c r="TNF5" s="388"/>
      <c r="TNG5" s="388"/>
      <c r="TNH5" s="388"/>
      <c r="TNI5" s="388"/>
      <c r="TNJ5" s="388"/>
      <c r="TNK5" s="388"/>
      <c r="TNL5" s="388"/>
      <c r="TNM5" s="388"/>
      <c r="TNN5" s="388"/>
      <c r="TNO5" s="388"/>
      <c r="TNP5" s="388"/>
      <c r="TNQ5" s="388"/>
      <c r="TNR5" s="388"/>
      <c r="TNS5" s="388"/>
      <c r="TNT5" s="388"/>
      <c r="TNU5" s="388"/>
      <c r="TNV5" s="388"/>
      <c r="TNW5" s="388"/>
      <c r="TNX5" s="388"/>
      <c r="TNY5" s="388"/>
      <c r="TNZ5" s="388"/>
      <c r="TOA5" s="388"/>
      <c r="TOB5" s="388"/>
      <c r="TOC5" s="388"/>
      <c r="TOD5" s="388"/>
      <c r="TOE5" s="388"/>
      <c r="TOF5" s="388"/>
      <c r="TOG5" s="388"/>
      <c r="TOH5" s="388"/>
      <c r="TOI5" s="388"/>
      <c r="TOJ5" s="388"/>
      <c r="TOK5" s="388"/>
      <c r="TOL5" s="388"/>
      <c r="TOM5" s="388"/>
      <c r="TON5" s="388"/>
      <c r="TOO5" s="388"/>
      <c r="TOP5" s="388"/>
      <c r="TOQ5" s="388"/>
      <c r="TOR5" s="388"/>
      <c r="TOS5" s="388"/>
      <c r="TOT5" s="388"/>
      <c r="TOU5" s="388"/>
      <c r="TOV5" s="388"/>
      <c r="TOW5" s="388"/>
      <c r="TOX5" s="388"/>
      <c r="TOY5" s="388"/>
      <c r="TOZ5" s="388"/>
      <c r="TPA5" s="388"/>
      <c r="TPB5" s="388"/>
      <c r="TPC5" s="388"/>
      <c r="TPD5" s="388"/>
      <c r="TPE5" s="388"/>
      <c r="TPF5" s="388"/>
      <c r="TPG5" s="388"/>
      <c r="TPH5" s="388"/>
      <c r="TPI5" s="388"/>
      <c r="TPJ5" s="388"/>
      <c r="TPK5" s="388"/>
      <c r="TPL5" s="388"/>
      <c r="TPM5" s="388"/>
      <c r="TPN5" s="388"/>
      <c r="TPO5" s="388"/>
      <c r="TPP5" s="388"/>
      <c r="TPQ5" s="388"/>
      <c r="TPR5" s="388"/>
      <c r="TPS5" s="388"/>
      <c r="TPT5" s="388"/>
      <c r="TPU5" s="388"/>
      <c r="TPV5" s="388"/>
      <c r="TPW5" s="388"/>
      <c r="TPX5" s="388"/>
      <c r="TPY5" s="388"/>
      <c r="TPZ5" s="388"/>
      <c r="TQA5" s="388"/>
      <c r="TQB5" s="388"/>
      <c r="TQC5" s="388"/>
      <c r="TQD5" s="388"/>
      <c r="TQE5" s="388"/>
      <c r="TQF5" s="388"/>
      <c r="TQG5" s="388"/>
      <c r="TQH5" s="388"/>
      <c r="TQI5" s="388"/>
      <c r="TQJ5" s="388"/>
      <c r="TQK5" s="388"/>
      <c r="TQL5" s="388"/>
      <c r="TQM5" s="388"/>
      <c r="TQN5" s="388"/>
      <c r="TQO5" s="388"/>
      <c r="TQP5" s="388"/>
      <c r="TQQ5" s="388"/>
      <c r="TQR5" s="388"/>
      <c r="TQS5" s="388"/>
      <c r="TQT5" s="388"/>
      <c r="TQU5" s="388"/>
      <c r="TQV5" s="388"/>
      <c r="TQW5" s="388"/>
      <c r="TQX5" s="388"/>
      <c r="TQY5" s="388"/>
      <c r="TQZ5" s="388"/>
      <c r="TRA5" s="388"/>
      <c r="TRB5" s="388"/>
      <c r="TRC5" s="388"/>
      <c r="TRD5" s="388"/>
      <c r="TRE5" s="388"/>
      <c r="TRF5" s="388"/>
      <c r="TRG5" s="388"/>
      <c r="TRH5" s="388"/>
      <c r="TRI5" s="388"/>
      <c r="TRJ5" s="388"/>
      <c r="TRK5" s="388"/>
      <c r="TRL5" s="388"/>
      <c r="TRM5" s="388"/>
      <c r="TRN5" s="388"/>
      <c r="TRO5" s="388"/>
      <c r="TRP5" s="388"/>
      <c r="TRQ5" s="388"/>
      <c r="TRR5" s="388"/>
      <c r="TRS5" s="388"/>
      <c r="TRT5" s="388"/>
      <c r="TRU5" s="388"/>
      <c r="TRV5" s="388"/>
      <c r="TRW5" s="388"/>
      <c r="TRX5" s="388"/>
      <c r="TRY5" s="388"/>
      <c r="TRZ5" s="388"/>
      <c r="TSA5" s="388"/>
      <c r="TSB5" s="388"/>
      <c r="TSC5" s="388"/>
      <c r="TSD5" s="388"/>
      <c r="TSE5" s="388"/>
      <c r="TSF5" s="388"/>
      <c r="TSG5" s="388"/>
      <c r="TSH5" s="388"/>
      <c r="TSI5" s="388"/>
      <c r="TSJ5" s="388"/>
      <c r="TSK5" s="388"/>
      <c r="TSL5" s="388"/>
      <c r="TSM5" s="388"/>
      <c r="TSN5" s="388"/>
      <c r="TSO5" s="388"/>
      <c r="TSP5" s="388"/>
      <c r="TSQ5" s="388"/>
      <c r="TSR5" s="388"/>
      <c r="TSS5" s="388"/>
      <c r="TST5" s="388"/>
      <c r="TSU5" s="388"/>
      <c r="TSV5" s="388"/>
      <c r="TSW5" s="388"/>
      <c r="TSX5" s="388"/>
      <c r="TSY5" s="388"/>
      <c r="TSZ5" s="388"/>
      <c r="TTA5" s="388"/>
      <c r="TTB5" s="388"/>
      <c r="TTC5" s="388"/>
      <c r="TTD5" s="388"/>
      <c r="TTE5" s="388"/>
      <c r="TTF5" s="388"/>
      <c r="TTG5" s="388"/>
      <c r="TTH5" s="388"/>
      <c r="TTI5" s="388"/>
      <c r="TTJ5" s="388"/>
      <c r="TTK5" s="388"/>
      <c r="TTL5" s="388"/>
      <c r="TTM5" s="388"/>
      <c r="TTN5" s="388"/>
      <c r="TTO5" s="388"/>
      <c r="TTP5" s="388"/>
      <c r="TTQ5" s="388"/>
      <c r="TTR5" s="388"/>
      <c r="TTS5" s="388"/>
      <c r="TTT5" s="388"/>
      <c r="TTU5" s="388"/>
      <c r="TTV5" s="388"/>
      <c r="TTW5" s="388"/>
      <c r="TTX5" s="388"/>
      <c r="TTY5" s="388"/>
      <c r="TTZ5" s="388"/>
      <c r="TUA5" s="388"/>
      <c r="TUB5" s="388"/>
      <c r="TUC5" s="388"/>
      <c r="TUD5" s="388"/>
      <c r="TUE5" s="388"/>
      <c r="TUF5" s="388"/>
      <c r="TUG5" s="388"/>
      <c r="TUH5" s="388"/>
      <c r="TUI5" s="388"/>
      <c r="TUJ5" s="388"/>
      <c r="TUK5" s="388"/>
      <c r="TUL5" s="388"/>
      <c r="TUM5" s="388"/>
      <c r="TUN5" s="388"/>
      <c r="TUO5" s="388"/>
      <c r="TUP5" s="388"/>
      <c r="TUQ5" s="388"/>
      <c r="TUR5" s="388"/>
      <c r="TUS5" s="388"/>
      <c r="TUT5" s="388"/>
      <c r="TUU5" s="388"/>
      <c r="TUV5" s="388"/>
      <c r="TUW5" s="388"/>
      <c r="TUX5" s="388"/>
      <c r="TUY5" s="388"/>
      <c r="TUZ5" s="388"/>
      <c r="TVA5" s="388"/>
      <c r="TVB5" s="388"/>
      <c r="TVC5" s="388"/>
      <c r="TVD5" s="388"/>
      <c r="TVE5" s="388"/>
      <c r="TVF5" s="388"/>
      <c r="TVG5" s="388"/>
      <c r="TVH5" s="388"/>
      <c r="TVI5" s="388"/>
      <c r="TVJ5" s="388"/>
      <c r="TVK5" s="388"/>
      <c r="TVL5" s="388"/>
      <c r="TVM5" s="388"/>
      <c r="TVN5" s="388"/>
      <c r="TVO5" s="388"/>
      <c r="TVP5" s="388"/>
      <c r="TVQ5" s="388"/>
      <c r="TVR5" s="388"/>
      <c r="TVS5" s="388"/>
      <c r="TVT5" s="388"/>
      <c r="TVU5" s="388"/>
      <c r="TVV5" s="388"/>
      <c r="TVW5" s="388"/>
      <c r="TVX5" s="388"/>
      <c r="TVY5" s="388"/>
      <c r="TVZ5" s="388"/>
      <c r="TWA5" s="388"/>
      <c r="TWB5" s="388"/>
      <c r="TWC5" s="388"/>
      <c r="TWD5" s="388"/>
      <c r="TWE5" s="388"/>
      <c r="TWF5" s="388"/>
      <c r="TWG5" s="388"/>
      <c r="TWH5" s="388"/>
      <c r="TWI5" s="388"/>
      <c r="TWJ5" s="388"/>
      <c r="TWK5" s="388"/>
      <c r="TWL5" s="388"/>
      <c r="TWM5" s="388"/>
      <c r="TWN5" s="388"/>
      <c r="TWO5" s="388"/>
      <c r="TWP5" s="388"/>
      <c r="TWQ5" s="388"/>
      <c r="TWR5" s="388"/>
      <c r="TWS5" s="388"/>
      <c r="TWT5" s="388"/>
      <c r="TWU5" s="388"/>
      <c r="TWV5" s="388"/>
      <c r="TWW5" s="388"/>
      <c r="TWX5" s="388"/>
      <c r="TWY5" s="388"/>
      <c r="TWZ5" s="388"/>
      <c r="TXA5" s="388"/>
      <c r="TXB5" s="388"/>
      <c r="TXC5" s="388"/>
      <c r="TXD5" s="388"/>
      <c r="TXE5" s="388"/>
      <c r="TXF5" s="388"/>
      <c r="TXG5" s="388"/>
      <c r="TXH5" s="388"/>
      <c r="TXI5" s="388"/>
      <c r="TXJ5" s="388"/>
      <c r="TXK5" s="388"/>
      <c r="TXL5" s="388"/>
      <c r="TXM5" s="388"/>
      <c r="TXN5" s="388"/>
      <c r="TXO5" s="388"/>
      <c r="TXP5" s="388"/>
      <c r="TXQ5" s="388"/>
      <c r="TXR5" s="388"/>
      <c r="TXS5" s="388"/>
      <c r="TXT5" s="388"/>
      <c r="TXU5" s="388"/>
      <c r="TXV5" s="388"/>
      <c r="TXW5" s="388"/>
      <c r="TXX5" s="388"/>
      <c r="TXY5" s="388"/>
      <c r="TXZ5" s="388"/>
      <c r="TYA5" s="388"/>
      <c r="TYB5" s="388"/>
      <c r="TYC5" s="388"/>
      <c r="TYD5" s="388"/>
      <c r="TYE5" s="388"/>
      <c r="TYF5" s="388"/>
      <c r="TYG5" s="388"/>
      <c r="TYH5" s="388"/>
      <c r="TYI5" s="388"/>
      <c r="TYJ5" s="388"/>
      <c r="TYK5" s="388"/>
      <c r="TYL5" s="388"/>
      <c r="TYM5" s="388"/>
      <c r="TYN5" s="388"/>
      <c r="TYO5" s="388"/>
      <c r="TYP5" s="388"/>
      <c r="TYQ5" s="388"/>
      <c r="TYR5" s="388"/>
      <c r="TYS5" s="388"/>
      <c r="TYT5" s="388"/>
      <c r="TYU5" s="388"/>
      <c r="TYV5" s="388"/>
      <c r="TYW5" s="388"/>
      <c r="TYX5" s="388"/>
      <c r="TYY5" s="388"/>
      <c r="TYZ5" s="388"/>
      <c r="TZA5" s="388"/>
      <c r="TZB5" s="388"/>
      <c r="TZC5" s="388"/>
      <c r="TZD5" s="388"/>
      <c r="TZE5" s="388"/>
      <c r="TZF5" s="388"/>
      <c r="TZG5" s="388"/>
      <c r="TZH5" s="388"/>
      <c r="TZI5" s="388"/>
      <c r="TZJ5" s="388"/>
      <c r="TZK5" s="388"/>
      <c r="TZL5" s="388"/>
      <c r="TZM5" s="388"/>
      <c r="TZN5" s="388"/>
      <c r="TZO5" s="388"/>
      <c r="TZP5" s="388"/>
      <c r="TZQ5" s="388"/>
      <c r="TZR5" s="388"/>
      <c r="TZS5" s="388"/>
      <c r="TZT5" s="388"/>
      <c r="TZU5" s="388"/>
      <c r="TZV5" s="388"/>
      <c r="TZW5" s="388"/>
      <c r="TZX5" s="388"/>
      <c r="TZY5" s="388"/>
      <c r="TZZ5" s="388"/>
      <c r="UAA5" s="388"/>
      <c r="UAB5" s="388"/>
      <c r="UAC5" s="388"/>
      <c r="UAD5" s="388"/>
      <c r="UAE5" s="388"/>
      <c r="UAF5" s="388"/>
      <c r="UAG5" s="388"/>
      <c r="UAH5" s="388"/>
      <c r="UAI5" s="388"/>
      <c r="UAJ5" s="388"/>
      <c r="UAK5" s="388"/>
      <c r="UAL5" s="388"/>
      <c r="UAM5" s="388"/>
      <c r="UAN5" s="388"/>
      <c r="UAO5" s="388"/>
      <c r="UAP5" s="388"/>
      <c r="UAQ5" s="388"/>
      <c r="UAR5" s="388"/>
      <c r="UAS5" s="388"/>
      <c r="UAT5" s="388"/>
      <c r="UAU5" s="388"/>
      <c r="UAV5" s="388"/>
      <c r="UAW5" s="388"/>
      <c r="UAX5" s="388"/>
      <c r="UAY5" s="388"/>
      <c r="UAZ5" s="388"/>
      <c r="UBA5" s="388"/>
      <c r="UBB5" s="388"/>
      <c r="UBC5" s="388"/>
      <c r="UBD5" s="388"/>
      <c r="UBE5" s="388"/>
      <c r="UBF5" s="388"/>
      <c r="UBG5" s="388"/>
      <c r="UBH5" s="388"/>
      <c r="UBI5" s="388"/>
      <c r="UBJ5" s="388"/>
      <c r="UBK5" s="388"/>
      <c r="UBL5" s="388"/>
      <c r="UBM5" s="388"/>
      <c r="UBN5" s="388"/>
      <c r="UBO5" s="388"/>
      <c r="UBP5" s="388"/>
      <c r="UBQ5" s="388"/>
      <c r="UBR5" s="388"/>
      <c r="UBS5" s="388"/>
      <c r="UBT5" s="388"/>
      <c r="UBU5" s="388"/>
      <c r="UBV5" s="388"/>
      <c r="UBW5" s="388"/>
      <c r="UBX5" s="388"/>
      <c r="UBY5" s="388"/>
      <c r="UBZ5" s="388"/>
      <c r="UCA5" s="388"/>
      <c r="UCB5" s="388"/>
      <c r="UCC5" s="388"/>
      <c r="UCD5" s="388"/>
      <c r="UCE5" s="388"/>
      <c r="UCF5" s="388"/>
      <c r="UCG5" s="388"/>
      <c r="UCH5" s="388"/>
      <c r="UCI5" s="388"/>
      <c r="UCJ5" s="388"/>
      <c r="UCK5" s="388"/>
      <c r="UCL5" s="388"/>
      <c r="UCM5" s="388"/>
      <c r="UCN5" s="388"/>
      <c r="UCO5" s="388"/>
      <c r="UCP5" s="388"/>
      <c r="UCQ5" s="388"/>
      <c r="UCR5" s="388"/>
      <c r="UCS5" s="388"/>
      <c r="UCT5" s="388"/>
      <c r="UCU5" s="388"/>
      <c r="UCV5" s="388"/>
      <c r="UCW5" s="388"/>
      <c r="UCX5" s="388"/>
      <c r="UCY5" s="388"/>
      <c r="UCZ5" s="388"/>
      <c r="UDA5" s="388"/>
      <c r="UDB5" s="388"/>
      <c r="UDC5" s="388"/>
      <c r="UDD5" s="388"/>
      <c r="UDE5" s="388"/>
      <c r="UDF5" s="388"/>
      <c r="UDG5" s="388"/>
      <c r="UDH5" s="388"/>
      <c r="UDI5" s="388"/>
      <c r="UDJ5" s="388"/>
      <c r="UDK5" s="388"/>
    </row>
    <row r="6" spans="1:34 12136:14311">
      <c r="A6" s="211"/>
      <c r="B6" s="211"/>
      <c r="C6" s="211"/>
      <c r="D6" s="211"/>
      <c r="E6" s="211"/>
      <c r="F6" s="211"/>
      <c r="G6" s="211"/>
      <c r="H6" s="211"/>
      <c r="I6" s="212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Z6" s="214"/>
      <c r="AA6" s="211"/>
      <c r="AB6" s="211"/>
      <c r="AC6" s="211"/>
      <c r="AD6" s="211"/>
      <c r="AE6" s="211"/>
      <c r="AF6" s="211"/>
      <c r="AG6" s="211"/>
      <c r="QXT6" s="389"/>
      <c r="QXU6" s="389"/>
      <c r="QXV6" s="389"/>
      <c r="QXW6" s="389"/>
      <c r="QXX6" s="389"/>
      <c r="QXY6" s="389"/>
      <c r="QXZ6" s="389"/>
      <c r="QYA6" s="389"/>
      <c r="QYB6" s="389"/>
      <c r="QYC6" s="389"/>
      <c r="QYD6" s="389"/>
      <c r="QYE6" s="389"/>
      <c r="QYF6" s="389"/>
      <c r="QYG6" s="389"/>
      <c r="QYH6" s="389"/>
      <c r="QYI6" s="389"/>
      <c r="QYJ6" s="389"/>
      <c r="QYK6" s="389"/>
      <c r="QYL6" s="389"/>
      <c r="QYM6" s="389"/>
      <c r="QYN6" s="389"/>
      <c r="QYO6" s="389"/>
      <c r="QYP6" s="389"/>
      <c r="QYQ6" s="389"/>
      <c r="QYR6" s="389"/>
      <c r="QYS6" s="389"/>
      <c r="QYT6" s="389"/>
      <c r="QYU6" s="389"/>
      <c r="QYV6" s="389"/>
      <c r="QYW6" s="389"/>
      <c r="QYX6" s="389"/>
      <c r="QYY6" s="389"/>
      <c r="QYZ6" s="389"/>
      <c r="QZA6" s="389"/>
      <c r="QZB6" s="389"/>
      <c r="QZC6" s="389"/>
      <c r="QZD6" s="389"/>
      <c r="QZE6" s="389"/>
      <c r="QZF6" s="389"/>
      <c r="QZG6" s="389"/>
      <c r="QZH6" s="389"/>
      <c r="QZI6" s="389"/>
      <c r="QZJ6" s="389"/>
      <c r="QZK6" s="389"/>
      <c r="QZL6" s="389"/>
      <c r="QZM6" s="389"/>
      <c r="QZN6" s="389"/>
      <c r="QZO6" s="389"/>
      <c r="QZP6" s="389"/>
      <c r="QZQ6" s="389"/>
      <c r="QZR6" s="389"/>
      <c r="QZS6" s="389"/>
      <c r="QZT6" s="389"/>
      <c r="QZU6" s="389"/>
      <c r="QZV6" s="389"/>
      <c r="QZW6" s="389"/>
      <c r="QZX6" s="389"/>
      <c r="QZY6" s="389"/>
      <c r="QZZ6" s="389"/>
      <c r="RAA6" s="389"/>
      <c r="RAB6" s="389"/>
      <c r="RAC6" s="389"/>
      <c r="RAD6" s="389"/>
      <c r="RAE6" s="389"/>
      <c r="RAF6" s="389"/>
      <c r="RAG6" s="389"/>
      <c r="RAH6" s="389"/>
      <c r="RAI6" s="389"/>
      <c r="RAJ6" s="389"/>
      <c r="RAK6" s="389"/>
      <c r="RAL6" s="389"/>
      <c r="RAM6" s="389"/>
      <c r="RAN6" s="389"/>
      <c r="RAO6" s="389"/>
      <c r="RAP6" s="389"/>
      <c r="RAQ6" s="389"/>
      <c r="RAR6" s="389"/>
      <c r="RAS6" s="389"/>
      <c r="RAT6" s="389"/>
      <c r="RAU6" s="389"/>
      <c r="RAV6" s="389"/>
      <c r="RAW6" s="389"/>
      <c r="RAX6" s="389"/>
      <c r="RAY6" s="389"/>
      <c r="RAZ6" s="389"/>
      <c r="RBA6" s="389"/>
      <c r="RBB6" s="389"/>
      <c r="RBC6" s="389"/>
      <c r="RBD6" s="389"/>
      <c r="RBE6" s="389"/>
      <c r="RBF6" s="389"/>
      <c r="RBG6" s="389"/>
      <c r="RBH6" s="389"/>
      <c r="RBI6" s="389"/>
      <c r="RBJ6" s="389"/>
      <c r="RBK6" s="389"/>
      <c r="RBL6" s="389"/>
      <c r="RBM6" s="389"/>
      <c r="RBN6" s="389"/>
      <c r="RBO6" s="389"/>
      <c r="RBP6" s="389"/>
      <c r="RBQ6" s="389"/>
      <c r="RBR6" s="389"/>
      <c r="RBS6" s="389"/>
      <c r="RBT6" s="389"/>
      <c r="RBU6" s="389"/>
      <c r="RBV6" s="389"/>
      <c r="RBW6" s="389"/>
      <c r="RBX6" s="389"/>
      <c r="RBY6" s="389"/>
      <c r="RBZ6" s="389"/>
      <c r="RCA6" s="389"/>
      <c r="RCB6" s="389"/>
      <c r="RCC6" s="389"/>
      <c r="RCD6" s="389"/>
      <c r="RCE6" s="389"/>
      <c r="RCF6" s="389"/>
      <c r="RCG6" s="389"/>
      <c r="RCH6" s="389"/>
      <c r="RCI6" s="389"/>
      <c r="RCJ6" s="389"/>
      <c r="RCK6" s="389"/>
      <c r="RCL6" s="389"/>
      <c r="RCM6" s="389"/>
      <c r="RCN6" s="389"/>
      <c r="RCO6" s="389"/>
      <c r="RCP6" s="389"/>
      <c r="RCQ6" s="389"/>
      <c r="RCR6" s="389"/>
      <c r="RCS6" s="389"/>
      <c r="RCT6" s="389"/>
      <c r="RCU6" s="389"/>
      <c r="RCV6" s="389"/>
      <c r="RCW6" s="389"/>
      <c r="RCX6" s="389"/>
      <c r="RCY6" s="389"/>
      <c r="RCZ6" s="389"/>
      <c r="RDA6" s="389"/>
      <c r="RDB6" s="389"/>
      <c r="RDC6" s="389"/>
      <c r="RDD6" s="389"/>
      <c r="RDE6" s="389"/>
      <c r="RDF6" s="389"/>
      <c r="RDG6" s="389"/>
      <c r="RDH6" s="389"/>
      <c r="RDI6" s="389"/>
      <c r="RDJ6" s="389"/>
      <c r="RDK6" s="389"/>
      <c r="RDL6" s="389"/>
      <c r="RDM6" s="389"/>
      <c r="RDN6" s="389"/>
      <c r="RDO6" s="389"/>
      <c r="RDP6" s="389"/>
      <c r="RDQ6" s="389"/>
      <c r="RDR6" s="389"/>
      <c r="RDS6" s="389"/>
      <c r="RDT6" s="389"/>
      <c r="RDU6" s="389"/>
      <c r="RDV6" s="389"/>
      <c r="RDW6" s="389"/>
      <c r="RDX6" s="389"/>
      <c r="RDY6" s="389"/>
      <c r="RDZ6" s="389"/>
      <c r="REA6" s="389"/>
      <c r="REB6" s="389"/>
      <c r="REC6" s="389"/>
      <c r="RED6" s="389"/>
      <c r="REE6" s="389"/>
      <c r="REF6" s="389"/>
      <c r="REG6" s="389"/>
      <c r="REH6" s="389"/>
      <c r="REI6" s="389"/>
      <c r="REJ6" s="389"/>
      <c r="REK6" s="389"/>
      <c r="REL6" s="389"/>
      <c r="REM6" s="389"/>
      <c r="REN6" s="389"/>
      <c r="REO6" s="389"/>
      <c r="REP6" s="389"/>
      <c r="REQ6" s="389"/>
      <c r="RER6" s="389"/>
      <c r="RES6" s="389"/>
      <c r="RET6" s="389"/>
      <c r="REU6" s="389"/>
      <c r="REV6" s="389"/>
      <c r="REW6" s="389"/>
      <c r="REX6" s="389"/>
      <c r="REY6" s="389"/>
      <c r="REZ6" s="389"/>
      <c r="RFA6" s="389"/>
      <c r="RFB6" s="389"/>
      <c r="RFC6" s="389"/>
      <c r="RFD6" s="389"/>
      <c r="RFE6" s="389"/>
      <c r="RFF6" s="389"/>
      <c r="RFG6" s="389"/>
      <c r="RFH6" s="389"/>
      <c r="RFI6" s="389"/>
      <c r="RFJ6" s="389"/>
      <c r="RFK6" s="389"/>
      <c r="RFL6" s="389"/>
      <c r="RFM6" s="389"/>
      <c r="RFN6" s="389"/>
      <c r="RFO6" s="389"/>
      <c r="RFP6" s="389"/>
      <c r="RFQ6" s="389"/>
      <c r="RFR6" s="389"/>
      <c r="RFS6" s="389"/>
      <c r="RFT6" s="389"/>
      <c r="RFU6" s="389"/>
      <c r="RFV6" s="389"/>
      <c r="RFW6" s="389"/>
      <c r="RFX6" s="389"/>
      <c r="RFY6" s="389"/>
      <c r="RFZ6" s="389"/>
      <c r="RGA6" s="389"/>
      <c r="RGB6" s="389"/>
      <c r="RGC6" s="389"/>
      <c r="RGD6" s="389"/>
      <c r="RGE6" s="389"/>
      <c r="RGF6" s="389"/>
      <c r="RGG6" s="389"/>
      <c r="RGH6" s="389"/>
      <c r="RGI6" s="389"/>
      <c r="RGJ6" s="389"/>
      <c r="RGK6" s="389"/>
      <c r="RGL6" s="389"/>
      <c r="RGM6" s="389"/>
      <c r="RGN6" s="389"/>
      <c r="RGO6" s="389"/>
      <c r="RGP6" s="389"/>
      <c r="RGQ6" s="389"/>
      <c r="RGR6" s="389"/>
      <c r="RGS6" s="389"/>
      <c r="RGT6" s="389"/>
      <c r="RGU6" s="389"/>
      <c r="RGV6" s="389"/>
      <c r="RGW6" s="389"/>
      <c r="RGX6" s="389"/>
      <c r="RGY6" s="389"/>
      <c r="RGZ6" s="389"/>
      <c r="RHA6" s="389"/>
      <c r="RHB6" s="389"/>
      <c r="RHC6" s="389"/>
      <c r="RHD6" s="389"/>
      <c r="RHE6" s="389"/>
      <c r="RHF6" s="389"/>
      <c r="RHG6" s="389"/>
      <c r="RHH6" s="389"/>
      <c r="RHI6" s="389"/>
      <c r="RHJ6" s="389"/>
      <c r="RHK6" s="389"/>
      <c r="RHL6" s="389"/>
      <c r="RHM6" s="389"/>
      <c r="RHN6" s="389"/>
      <c r="RHO6" s="389"/>
      <c r="RHP6" s="389"/>
      <c r="RHQ6" s="389"/>
      <c r="RHR6" s="389"/>
      <c r="RHS6" s="389"/>
      <c r="RHT6" s="389"/>
      <c r="RHU6" s="389"/>
      <c r="RHV6" s="389"/>
      <c r="RHW6" s="389"/>
      <c r="RHX6" s="389"/>
      <c r="RHY6" s="389"/>
      <c r="RHZ6" s="389"/>
      <c r="RIA6" s="389"/>
      <c r="RIB6" s="389"/>
      <c r="RIC6" s="389"/>
      <c r="RID6" s="389"/>
      <c r="RIE6" s="389"/>
      <c r="RIF6" s="389"/>
      <c r="RIG6" s="389"/>
      <c r="RIH6" s="389"/>
      <c r="RII6" s="389"/>
      <c r="RIJ6" s="389"/>
      <c r="RIK6" s="389"/>
      <c r="RIL6" s="389"/>
      <c r="RIM6" s="389"/>
      <c r="RIN6" s="389"/>
      <c r="RIO6" s="389"/>
      <c r="RIP6" s="389"/>
      <c r="RIQ6" s="389"/>
      <c r="RIR6" s="389"/>
      <c r="RIS6" s="389"/>
      <c r="RIT6" s="389"/>
      <c r="RIU6" s="389"/>
      <c r="RIV6" s="389"/>
      <c r="RIW6" s="389"/>
      <c r="RIX6" s="389"/>
      <c r="RIY6" s="389"/>
      <c r="RIZ6" s="389"/>
      <c r="RJA6" s="389"/>
      <c r="RJB6" s="389"/>
      <c r="RJC6" s="389"/>
      <c r="RJD6" s="389"/>
      <c r="RJE6" s="389"/>
      <c r="RJF6" s="389"/>
      <c r="RJG6" s="389"/>
      <c r="RJH6" s="389"/>
      <c r="RJI6" s="389"/>
      <c r="RJJ6" s="389"/>
      <c r="RJK6" s="389"/>
      <c r="RJL6" s="389"/>
      <c r="RJM6" s="389"/>
      <c r="RJN6" s="389"/>
      <c r="RJO6" s="389"/>
      <c r="RJP6" s="389"/>
      <c r="RJQ6" s="389"/>
      <c r="RJR6" s="389"/>
      <c r="RJS6" s="389"/>
      <c r="RJT6" s="389"/>
      <c r="RJU6" s="389"/>
      <c r="RJV6" s="389"/>
      <c r="RJW6" s="389"/>
      <c r="RJX6" s="389"/>
      <c r="RJY6" s="389"/>
      <c r="RJZ6" s="389"/>
      <c r="RKA6" s="389"/>
      <c r="RKB6" s="389"/>
      <c r="RKC6" s="389"/>
      <c r="RKD6" s="389"/>
      <c r="RKE6" s="389"/>
      <c r="RKF6" s="389"/>
      <c r="RKG6" s="389"/>
      <c r="RKH6" s="389"/>
      <c r="RKI6" s="389"/>
      <c r="RKJ6" s="389"/>
      <c r="RKK6" s="389"/>
      <c r="RKL6" s="389"/>
      <c r="RKM6" s="389"/>
      <c r="RKN6" s="389"/>
      <c r="RKO6" s="389"/>
      <c r="RKP6" s="389"/>
      <c r="RKQ6" s="389"/>
      <c r="RKR6" s="389"/>
      <c r="RKS6" s="389"/>
      <c r="RKT6" s="389"/>
      <c r="RKU6" s="389"/>
      <c r="RKV6" s="389"/>
      <c r="RKW6" s="389"/>
      <c r="RKX6" s="389"/>
      <c r="RKY6" s="389"/>
      <c r="RKZ6" s="389"/>
      <c r="RLA6" s="389"/>
      <c r="RLB6" s="389"/>
      <c r="RLC6" s="389"/>
      <c r="RLD6" s="389"/>
      <c r="RLE6" s="389"/>
      <c r="RLF6" s="389"/>
      <c r="RLG6" s="389"/>
      <c r="RLH6" s="389"/>
      <c r="RLI6" s="389"/>
      <c r="RLJ6" s="389"/>
      <c r="RLK6" s="389"/>
      <c r="RLL6" s="389"/>
      <c r="RLM6" s="389"/>
      <c r="RLN6" s="389"/>
      <c r="RLO6" s="389"/>
      <c r="RLP6" s="389"/>
      <c r="RLQ6" s="389"/>
      <c r="RLR6" s="389"/>
      <c r="RLS6" s="389"/>
      <c r="RLT6" s="389"/>
      <c r="RLU6" s="389"/>
      <c r="RLV6" s="389"/>
      <c r="RLW6" s="389"/>
      <c r="RLX6" s="389"/>
      <c r="RLY6" s="389"/>
      <c r="RLZ6" s="389"/>
      <c r="RMA6" s="389"/>
      <c r="RMB6" s="389"/>
      <c r="RMC6" s="389"/>
      <c r="RMD6" s="389"/>
      <c r="RME6" s="389"/>
      <c r="RMF6" s="389"/>
      <c r="RMG6" s="389"/>
      <c r="RMH6" s="389"/>
      <c r="RMI6" s="389"/>
      <c r="RMJ6" s="389"/>
      <c r="RMK6" s="389"/>
      <c r="RML6" s="389"/>
      <c r="RMM6" s="389"/>
      <c r="RMN6" s="389"/>
      <c r="RMO6" s="389"/>
      <c r="RMP6" s="389"/>
      <c r="RMQ6" s="389"/>
      <c r="RMR6" s="389"/>
      <c r="RMS6" s="389"/>
      <c r="RMT6" s="389"/>
      <c r="RMU6" s="389"/>
      <c r="RMV6" s="389"/>
      <c r="RMW6" s="389"/>
      <c r="RMX6" s="389"/>
      <c r="RMY6" s="389"/>
      <c r="RMZ6" s="389"/>
      <c r="RNA6" s="389"/>
      <c r="RNB6" s="389"/>
      <c r="RNC6" s="389"/>
      <c r="RND6" s="389"/>
      <c r="RNE6" s="389"/>
      <c r="RNF6" s="389"/>
      <c r="RNG6" s="389"/>
      <c r="RNH6" s="389"/>
      <c r="RNI6" s="389"/>
      <c r="RNJ6" s="389"/>
      <c r="RNK6" s="389"/>
      <c r="RNL6" s="389"/>
      <c r="RNM6" s="389"/>
      <c r="RNN6" s="389"/>
      <c r="RNO6" s="389"/>
      <c r="RNP6" s="389"/>
      <c r="RNQ6" s="389"/>
      <c r="RNR6" s="389"/>
      <c r="RNS6" s="389"/>
      <c r="RNT6" s="389"/>
      <c r="RNU6" s="389"/>
      <c r="RNV6" s="389"/>
      <c r="RNW6" s="389"/>
      <c r="RNX6" s="389"/>
      <c r="RNY6" s="389"/>
      <c r="RNZ6" s="389"/>
      <c r="ROA6" s="389"/>
      <c r="ROB6" s="389"/>
      <c r="ROC6" s="389"/>
      <c r="ROD6" s="389"/>
      <c r="ROE6" s="389"/>
      <c r="ROF6" s="389"/>
      <c r="ROG6" s="389"/>
      <c r="ROH6" s="389"/>
      <c r="ROI6" s="389"/>
      <c r="ROJ6" s="389"/>
      <c r="ROK6" s="389"/>
      <c r="ROL6" s="389"/>
      <c r="ROM6" s="389"/>
      <c r="RON6" s="389"/>
      <c r="ROO6" s="389"/>
      <c r="ROP6" s="389"/>
      <c r="ROQ6" s="389"/>
      <c r="ROR6" s="389"/>
      <c r="ROS6" s="389"/>
      <c r="ROT6" s="389"/>
      <c r="ROU6" s="389"/>
      <c r="ROV6" s="389"/>
      <c r="ROW6" s="389"/>
      <c r="ROX6" s="389"/>
      <c r="ROY6" s="389"/>
      <c r="ROZ6" s="389"/>
      <c r="RPA6" s="389"/>
      <c r="RPB6" s="389"/>
      <c r="RPC6" s="389"/>
      <c r="RPD6" s="389"/>
      <c r="RPE6" s="389"/>
      <c r="RPF6" s="389"/>
      <c r="RPG6" s="389"/>
      <c r="RPH6" s="389"/>
      <c r="RPI6" s="389"/>
      <c r="RPJ6" s="389"/>
      <c r="RPK6" s="389"/>
      <c r="RPL6" s="389"/>
      <c r="RPM6" s="389"/>
      <c r="RPN6" s="389"/>
      <c r="RPO6" s="389"/>
      <c r="RPP6" s="389"/>
      <c r="RPQ6" s="389"/>
      <c r="RPR6" s="389"/>
      <c r="RPS6" s="389"/>
      <c r="RPT6" s="389"/>
      <c r="RPU6" s="389"/>
      <c r="RPV6" s="389"/>
      <c r="RPW6" s="389"/>
      <c r="RPX6" s="389"/>
      <c r="RPY6" s="389"/>
      <c r="RPZ6" s="389"/>
      <c r="RQA6" s="389"/>
      <c r="RQB6" s="389"/>
      <c r="RQC6" s="389"/>
      <c r="RQD6" s="389"/>
      <c r="RQE6" s="389"/>
      <c r="RQF6" s="389"/>
      <c r="RQG6" s="389"/>
      <c r="RQH6" s="389"/>
      <c r="RQI6" s="389"/>
      <c r="RQJ6" s="389"/>
      <c r="RQK6" s="389"/>
      <c r="RQL6" s="389"/>
      <c r="RQM6" s="389"/>
      <c r="RQN6" s="389"/>
      <c r="RQO6" s="389"/>
      <c r="RQP6" s="389"/>
      <c r="RQQ6" s="389"/>
      <c r="RQR6" s="389"/>
      <c r="RQS6" s="389"/>
      <c r="RQT6" s="389"/>
      <c r="RQU6" s="389"/>
      <c r="RQV6" s="389"/>
      <c r="RQW6" s="389"/>
      <c r="RQX6" s="389"/>
      <c r="RQY6" s="389"/>
      <c r="RQZ6" s="389"/>
      <c r="RRA6" s="389"/>
      <c r="RRB6" s="389"/>
      <c r="RRC6" s="389"/>
      <c r="RRD6" s="389"/>
      <c r="RRE6" s="389"/>
      <c r="RRF6" s="389"/>
      <c r="RRG6" s="389"/>
      <c r="RRH6" s="389"/>
      <c r="RRI6" s="389"/>
      <c r="RRJ6" s="389"/>
      <c r="RRK6" s="389"/>
      <c r="RRL6" s="389"/>
      <c r="RRM6" s="389"/>
      <c r="RRN6" s="389"/>
      <c r="RRO6" s="389"/>
      <c r="RRP6" s="389"/>
      <c r="RRQ6" s="389"/>
      <c r="RRR6" s="389"/>
      <c r="RRS6" s="389"/>
      <c r="RRT6" s="389"/>
      <c r="RRU6" s="389"/>
      <c r="RRV6" s="389"/>
      <c r="RRW6" s="389"/>
      <c r="RRX6" s="389"/>
      <c r="RRY6" s="389"/>
      <c r="RRZ6" s="389"/>
      <c r="RSA6" s="389"/>
      <c r="RSB6" s="389"/>
      <c r="RSC6" s="389"/>
      <c r="RSD6" s="389"/>
      <c r="RSE6" s="389"/>
      <c r="RSF6" s="389"/>
      <c r="RSG6" s="389"/>
      <c r="RSH6" s="389"/>
      <c r="RSI6" s="389"/>
      <c r="RSJ6" s="389"/>
      <c r="RSK6" s="389"/>
      <c r="RSL6" s="389"/>
      <c r="RSM6" s="389"/>
      <c r="RSN6" s="389"/>
      <c r="RSO6" s="389"/>
      <c r="RSP6" s="389"/>
      <c r="RSQ6" s="389"/>
      <c r="RSR6" s="389"/>
      <c r="RSS6" s="389"/>
      <c r="RST6" s="389"/>
      <c r="RSU6" s="389"/>
      <c r="RSV6" s="389"/>
      <c r="RSW6" s="389"/>
      <c r="RSX6" s="389"/>
      <c r="RSY6" s="389"/>
      <c r="RSZ6" s="389"/>
      <c r="RTA6" s="389"/>
      <c r="RTB6" s="389"/>
      <c r="RTC6" s="389"/>
      <c r="RTD6" s="389"/>
      <c r="RTE6" s="389"/>
      <c r="RTF6" s="389"/>
      <c r="RTG6" s="389"/>
      <c r="RTH6" s="389"/>
      <c r="RTI6" s="389"/>
      <c r="RTJ6" s="389"/>
      <c r="RTK6" s="389"/>
      <c r="RTL6" s="389"/>
      <c r="RTM6" s="389"/>
      <c r="RTN6" s="389"/>
      <c r="RTO6" s="389"/>
      <c r="RTP6" s="389"/>
      <c r="RTQ6" s="389"/>
      <c r="RTR6" s="389"/>
      <c r="RTS6" s="389"/>
      <c r="RTT6" s="389"/>
      <c r="RTU6" s="389"/>
      <c r="RTV6" s="389"/>
      <c r="RTW6" s="389"/>
      <c r="RTX6" s="389"/>
      <c r="RTY6" s="389"/>
      <c r="RTZ6" s="389"/>
      <c r="RUA6" s="389"/>
      <c r="RUB6" s="389"/>
      <c r="RUC6" s="389"/>
      <c r="RUD6" s="389"/>
      <c r="RUE6" s="389"/>
      <c r="RUF6" s="389"/>
      <c r="RUG6" s="389"/>
      <c r="RUH6" s="389"/>
      <c r="RUI6" s="389"/>
      <c r="RUJ6" s="389"/>
      <c r="RUK6" s="389"/>
      <c r="RUL6" s="389"/>
      <c r="RUM6" s="389"/>
      <c r="RUN6" s="389"/>
      <c r="RUO6" s="389"/>
      <c r="RUP6" s="389"/>
      <c r="RUQ6" s="389"/>
      <c r="RUR6" s="389"/>
      <c r="RUS6" s="389"/>
      <c r="RUT6" s="389"/>
      <c r="RUU6" s="389"/>
      <c r="RUV6" s="389"/>
      <c r="RUW6" s="389"/>
      <c r="RUX6" s="389"/>
      <c r="RUY6" s="389"/>
      <c r="RUZ6" s="389"/>
      <c r="RVA6" s="389"/>
      <c r="RVB6" s="389"/>
      <c r="RVC6" s="389"/>
      <c r="RVD6" s="389"/>
      <c r="RVE6" s="389"/>
      <c r="RVF6" s="389"/>
      <c r="RVG6" s="389"/>
      <c r="RVH6" s="389"/>
      <c r="RVI6" s="389"/>
      <c r="RVJ6" s="389"/>
      <c r="RVK6" s="389"/>
      <c r="RVL6" s="389"/>
      <c r="RVM6" s="389"/>
      <c r="RVN6" s="389"/>
      <c r="RVO6" s="389"/>
      <c r="RVP6" s="389"/>
      <c r="RVQ6" s="389"/>
      <c r="RVR6" s="389"/>
      <c r="RVS6" s="389"/>
      <c r="RVT6" s="389"/>
      <c r="RVU6" s="389"/>
      <c r="RVV6" s="389"/>
      <c r="RVW6" s="389"/>
      <c r="RVX6" s="389"/>
      <c r="RVY6" s="389"/>
      <c r="RVZ6" s="389"/>
      <c r="RWA6" s="389"/>
      <c r="RWB6" s="389"/>
      <c r="RWC6" s="389"/>
      <c r="RWD6" s="389"/>
      <c r="RWE6" s="389"/>
      <c r="RWF6" s="389"/>
      <c r="RWG6" s="389"/>
      <c r="RWH6" s="389"/>
      <c r="RWI6" s="389"/>
      <c r="RWJ6" s="389"/>
      <c r="RWK6" s="389"/>
      <c r="RWL6" s="389"/>
      <c r="RWM6" s="389"/>
      <c r="RWN6" s="389"/>
      <c r="RWO6" s="389"/>
      <c r="RWP6" s="389"/>
      <c r="RWQ6" s="389"/>
      <c r="RWR6" s="389"/>
      <c r="RWS6" s="389"/>
      <c r="RWT6" s="389"/>
      <c r="RWU6" s="389"/>
      <c r="RWV6" s="389"/>
      <c r="RWW6" s="389"/>
      <c r="RWX6" s="389"/>
      <c r="RWY6" s="389"/>
      <c r="RWZ6" s="389"/>
      <c r="RXA6" s="389"/>
      <c r="RXB6" s="389"/>
      <c r="RXC6" s="389"/>
      <c r="RXD6" s="389"/>
      <c r="RXE6" s="389"/>
      <c r="RXF6" s="389"/>
      <c r="RXG6" s="389"/>
      <c r="RXH6" s="389"/>
      <c r="RXI6" s="389"/>
      <c r="RXJ6" s="389"/>
      <c r="RXK6" s="389"/>
      <c r="RXL6" s="389"/>
      <c r="RXM6" s="389"/>
      <c r="RXN6" s="389"/>
      <c r="RXO6" s="389"/>
      <c r="RXP6" s="389"/>
      <c r="RXQ6" s="389"/>
      <c r="RXR6" s="389"/>
      <c r="RXS6" s="389"/>
      <c r="RXT6" s="389"/>
      <c r="RXU6" s="389"/>
      <c r="RXV6" s="389"/>
      <c r="RXW6" s="389"/>
      <c r="RXX6" s="389"/>
      <c r="RXY6" s="389"/>
      <c r="RXZ6" s="389"/>
      <c r="RYA6" s="389"/>
      <c r="RYB6" s="389"/>
      <c r="RYC6" s="389"/>
      <c r="RYD6" s="389"/>
      <c r="RYE6" s="389"/>
      <c r="RYF6" s="389"/>
      <c r="RYG6" s="389"/>
      <c r="RYH6" s="389"/>
      <c r="RYI6" s="389"/>
      <c r="RYJ6" s="389"/>
      <c r="RYK6" s="389"/>
      <c r="RYL6" s="389"/>
      <c r="RYM6" s="389"/>
      <c r="RYN6" s="389"/>
      <c r="RYO6" s="389"/>
      <c r="RYP6" s="389"/>
      <c r="RYQ6" s="389"/>
      <c r="RYR6" s="389"/>
      <c r="RYS6" s="389"/>
      <c r="RYT6" s="389"/>
      <c r="RYU6" s="389"/>
      <c r="RYV6" s="389"/>
      <c r="RYW6" s="389"/>
      <c r="RYX6" s="389"/>
      <c r="RYY6" s="389"/>
      <c r="RYZ6" s="389"/>
      <c r="RZA6" s="389"/>
      <c r="RZB6" s="389"/>
      <c r="RZC6" s="389"/>
      <c r="RZD6" s="389"/>
      <c r="RZE6" s="389"/>
      <c r="RZF6" s="389"/>
      <c r="RZG6" s="389"/>
      <c r="RZH6" s="389"/>
      <c r="RZI6" s="389"/>
      <c r="RZJ6" s="389"/>
      <c r="RZK6" s="389"/>
      <c r="RZL6" s="389"/>
      <c r="RZM6" s="389"/>
      <c r="RZN6" s="389"/>
      <c r="RZO6" s="389"/>
      <c r="RZP6" s="389"/>
      <c r="RZQ6" s="389"/>
      <c r="RZR6" s="389"/>
      <c r="RZS6" s="389"/>
      <c r="RZT6" s="389"/>
      <c r="RZU6" s="389"/>
      <c r="RZV6" s="389"/>
      <c r="RZW6" s="389"/>
      <c r="RZX6" s="389"/>
      <c r="RZY6" s="389"/>
      <c r="RZZ6" s="389"/>
      <c r="SAA6" s="389"/>
      <c r="SAB6" s="389"/>
      <c r="SAC6" s="389"/>
      <c r="SAD6" s="389"/>
      <c r="SAE6" s="389"/>
      <c r="SAF6" s="389"/>
      <c r="SAG6" s="389"/>
      <c r="SAH6" s="389"/>
      <c r="SAI6" s="389"/>
      <c r="SAJ6" s="389"/>
      <c r="SAK6" s="389"/>
      <c r="SAL6" s="389"/>
      <c r="SAM6" s="389"/>
      <c r="SAN6" s="389"/>
      <c r="SAO6" s="389"/>
      <c r="SAP6" s="389"/>
      <c r="SAQ6" s="389"/>
      <c r="SAR6" s="389"/>
      <c r="SAS6" s="389"/>
      <c r="SAT6" s="389"/>
      <c r="SAU6" s="389"/>
      <c r="SAV6" s="389"/>
      <c r="SAW6" s="389"/>
      <c r="SAX6" s="389"/>
      <c r="SAY6" s="389"/>
      <c r="SAZ6" s="389"/>
      <c r="SBA6" s="389"/>
      <c r="SBB6" s="389"/>
      <c r="SBC6" s="389"/>
      <c r="SBD6" s="389"/>
      <c r="SBE6" s="389"/>
      <c r="SBF6" s="389"/>
      <c r="SBG6" s="389"/>
      <c r="SBH6" s="389"/>
      <c r="SBI6" s="389"/>
      <c r="SBJ6" s="389"/>
      <c r="SBK6" s="389"/>
      <c r="SBL6" s="389"/>
      <c r="SBM6" s="389"/>
      <c r="SBN6" s="389"/>
      <c r="SBO6" s="389"/>
      <c r="SBP6" s="389"/>
      <c r="SBQ6" s="389"/>
      <c r="SBR6" s="389"/>
      <c r="SBS6" s="389"/>
      <c r="SBT6" s="389"/>
      <c r="SBU6" s="389"/>
      <c r="SBV6" s="389"/>
      <c r="SBW6" s="389"/>
      <c r="SBX6" s="389"/>
      <c r="SBY6" s="389"/>
      <c r="SBZ6" s="389"/>
      <c r="SCA6" s="389"/>
      <c r="SCB6" s="389"/>
      <c r="SCC6" s="389"/>
      <c r="SCD6" s="389"/>
      <c r="SCE6" s="389"/>
      <c r="SCF6" s="389"/>
      <c r="SCG6" s="389"/>
      <c r="SCH6" s="389"/>
      <c r="SCI6" s="389"/>
      <c r="SCJ6" s="389"/>
      <c r="SCK6" s="389"/>
      <c r="SCL6" s="389"/>
      <c r="SCM6" s="389"/>
      <c r="SCN6" s="389"/>
      <c r="SCO6" s="389"/>
      <c r="SCP6" s="389"/>
      <c r="SCQ6" s="389"/>
      <c r="SCR6" s="389"/>
      <c r="SCS6" s="389"/>
      <c r="SCT6" s="389"/>
      <c r="SCU6" s="389"/>
      <c r="SCV6" s="389"/>
      <c r="SCW6" s="389"/>
      <c r="SCX6" s="389"/>
      <c r="SCY6" s="389"/>
      <c r="SCZ6" s="389"/>
      <c r="SDA6" s="389"/>
      <c r="SDB6" s="389"/>
      <c r="SDC6" s="389"/>
      <c r="SDD6" s="389"/>
      <c r="SDE6" s="389"/>
      <c r="SDF6" s="389"/>
      <c r="SDG6" s="389"/>
      <c r="SDH6" s="389"/>
      <c r="SDI6" s="389"/>
      <c r="SDJ6" s="389"/>
      <c r="SDK6" s="389"/>
      <c r="SDL6" s="389"/>
      <c r="SDM6" s="389"/>
      <c r="SDN6" s="389"/>
      <c r="SDO6" s="389"/>
      <c r="SDP6" s="389"/>
      <c r="SDQ6" s="389"/>
      <c r="SDR6" s="389"/>
      <c r="SDS6" s="389"/>
      <c r="SDT6" s="389"/>
      <c r="SDU6" s="389"/>
      <c r="SDV6" s="389"/>
      <c r="SDW6" s="389"/>
      <c r="SDX6" s="389"/>
      <c r="SDY6" s="389"/>
      <c r="SDZ6" s="389"/>
      <c r="SEA6" s="389"/>
      <c r="SEB6" s="389"/>
      <c r="SEC6" s="389"/>
      <c r="SED6" s="389"/>
      <c r="SEE6" s="389"/>
      <c r="SEF6" s="389"/>
      <c r="SEG6" s="389"/>
      <c r="SEH6" s="389"/>
      <c r="SEI6" s="389"/>
      <c r="SEJ6" s="389"/>
      <c r="SEK6" s="389"/>
      <c r="SEL6" s="389"/>
      <c r="SEM6" s="389"/>
      <c r="SEN6" s="389"/>
      <c r="SEO6" s="389"/>
      <c r="SEP6" s="389"/>
      <c r="SEQ6" s="389"/>
      <c r="SER6" s="389"/>
      <c r="SES6" s="389"/>
      <c r="SET6" s="389"/>
      <c r="SEU6" s="389"/>
      <c r="SEV6" s="389"/>
      <c r="SEW6" s="389"/>
      <c r="SEX6" s="389"/>
      <c r="SEY6" s="389"/>
      <c r="SEZ6" s="389"/>
      <c r="SFA6" s="389"/>
      <c r="SFB6" s="389"/>
      <c r="SFC6" s="389"/>
      <c r="SFD6" s="389"/>
      <c r="SFE6" s="389"/>
      <c r="SFF6" s="389"/>
      <c r="SFG6" s="389"/>
      <c r="SFH6" s="389"/>
      <c r="SFI6" s="389"/>
      <c r="SFJ6" s="389"/>
      <c r="SFK6" s="389"/>
      <c r="SFL6" s="389"/>
      <c r="SFM6" s="389"/>
      <c r="SFN6" s="389"/>
      <c r="SFO6" s="389"/>
      <c r="SFP6" s="389"/>
      <c r="SFQ6" s="389"/>
      <c r="SFR6" s="389"/>
      <c r="SFS6" s="389"/>
      <c r="SFT6" s="389"/>
      <c r="SFU6" s="389"/>
      <c r="SFV6" s="389"/>
      <c r="SFW6" s="389"/>
      <c r="SFX6" s="389"/>
      <c r="SFY6" s="389"/>
      <c r="SFZ6" s="389"/>
      <c r="SGA6" s="389"/>
      <c r="SGB6" s="389"/>
      <c r="SGC6" s="389"/>
      <c r="SGD6" s="389"/>
      <c r="SGE6" s="389"/>
      <c r="SGF6" s="389"/>
      <c r="SGG6" s="389"/>
      <c r="SGH6" s="389"/>
      <c r="SGI6" s="389"/>
      <c r="SGJ6" s="389"/>
      <c r="SGK6" s="389"/>
      <c r="SGL6" s="389"/>
      <c r="SGM6" s="389"/>
      <c r="SGN6" s="389"/>
      <c r="SGO6" s="389"/>
      <c r="SGP6" s="389"/>
      <c r="SGQ6" s="389"/>
      <c r="SGR6" s="389"/>
      <c r="SGS6" s="389"/>
      <c r="SGT6" s="389"/>
      <c r="SGU6" s="389"/>
      <c r="SGV6" s="389"/>
      <c r="SGW6" s="389"/>
      <c r="SGX6" s="389"/>
      <c r="SGY6" s="389"/>
      <c r="SGZ6" s="389"/>
      <c r="SHA6" s="389"/>
      <c r="SHB6" s="389"/>
      <c r="SHC6" s="389"/>
      <c r="SHD6" s="389"/>
      <c r="SHE6" s="389"/>
      <c r="SHF6" s="389"/>
      <c r="SHG6" s="389"/>
      <c r="SHH6" s="389"/>
      <c r="SHI6" s="389"/>
      <c r="SHJ6" s="389"/>
      <c r="SHK6" s="389"/>
      <c r="SHL6" s="389"/>
      <c r="SHM6" s="389"/>
      <c r="SHN6" s="389"/>
      <c r="SHO6" s="389"/>
      <c r="SHP6" s="389"/>
      <c r="SHQ6" s="389"/>
      <c r="SHR6" s="389"/>
      <c r="SHS6" s="389"/>
      <c r="SHT6" s="389"/>
      <c r="SHU6" s="389"/>
      <c r="SHV6" s="389"/>
      <c r="SHW6" s="389"/>
      <c r="SHX6" s="389"/>
      <c r="SHY6" s="389"/>
      <c r="SHZ6" s="389"/>
      <c r="SIA6" s="389"/>
      <c r="SIB6" s="389"/>
      <c r="SIC6" s="389"/>
      <c r="SID6" s="389"/>
      <c r="SIE6" s="389"/>
      <c r="SIF6" s="389"/>
      <c r="SIG6" s="389"/>
      <c r="SIH6" s="389"/>
      <c r="SII6" s="389"/>
      <c r="SIJ6" s="389"/>
      <c r="SIK6" s="389"/>
      <c r="SIL6" s="389"/>
      <c r="SIM6" s="389"/>
      <c r="SIN6" s="389"/>
      <c r="SIO6" s="389"/>
      <c r="SIP6" s="389"/>
      <c r="SIQ6" s="389"/>
      <c r="SIR6" s="389"/>
      <c r="SIS6" s="389"/>
      <c r="SIT6" s="389"/>
      <c r="SIU6" s="389"/>
      <c r="SIV6" s="389"/>
      <c r="SIW6" s="389"/>
      <c r="SIX6" s="389"/>
      <c r="SIY6" s="389"/>
      <c r="SIZ6" s="389"/>
      <c r="SJA6" s="389"/>
      <c r="SJB6" s="389"/>
      <c r="SJC6" s="389"/>
      <c r="SJD6" s="389"/>
      <c r="SJE6" s="389"/>
      <c r="SJF6" s="389"/>
      <c r="SJG6" s="389"/>
      <c r="SJH6" s="389"/>
      <c r="SJI6" s="389"/>
      <c r="SJJ6" s="389"/>
      <c r="SJK6" s="389"/>
      <c r="SJL6" s="389"/>
      <c r="SJM6" s="389"/>
      <c r="SJN6" s="389"/>
      <c r="SJO6" s="389"/>
      <c r="SJP6" s="389"/>
      <c r="SJQ6" s="389"/>
      <c r="SJR6" s="389"/>
      <c r="SJS6" s="389"/>
      <c r="SJT6" s="389"/>
      <c r="SJU6" s="389"/>
      <c r="SJV6" s="389"/>
      <c r="SJW6" s="389"/>
      <c r="SJX6" s="389"/>
      <c r="SJY6" s="389"/>
      <c r="SJZ6" s="389"/>
      <c r="SKA6" s="389"/>
      <c r="SKB6" s="389"/>
      <c r="SKC6" s="389"/>
      <c r="SKD6" s="389"/>
      <c r="SKE6" s="389"/>
      <c r="SKF6" s="389"/>
      <c r="SKG6" s="389"/>
      <c r="SKH6" s="389"/>
      <c r="SKI6" s="389"/>
      <c r="SKJ6" s="389"/>
      <c r="SKK6" s="389"/>
      <c r="SKL6" s="389"/>
      <c r="SKM6" s="389"/>
      <c r="SKN6" s="389"/>
      <c r="SKO6" s="389"/>
      <c r="SKP6" s="389"/>
      <c r="SKQ6" s="389"/>
      <c r="SKR6" s="389"/>
      <c r="SKS6" s="389"/>
      <c r="SKT6" s="389"/>
      <c r="SKU6" s="389"/>
      <c r="SKV6" s="389"/>
      <c r="SKW6" s="389"/>
      <c r="SKX6" s="389"/>
      <c r="SKY6" s="389"/>
      <c r="SKZ6" s="389"/>
      <c r="SLA6" s="389"/>
      <c r="SLB6" s="389"/>
      <c r="SLC6" s="389"/>
      <c r="SLD6" s="389"/>
      <c r="SLE6" s="389"/>
      <c r="SLF6" s="389"/>
      <c r="SLG6" s="389"/>
      <c r="SLH6" s="389"/>
      <c r="SLI6" s="389"/>
      <c r="SLJ6" s="389"/>
      <c r="SLK6" s="389"/>
      <c r="SLL6" s="389"/>
      <c r="SLM6" s="389"/>
      <c r="SLN6" s="389"/>
      <c r="SLO6" s="389"/>
      <c r="SLP6" s="389"/>
      <c r="SLQ6" s="389"/>
      <c r="SLR6" s="389"/>
      <c r="SLS6" s="389"/>
      <c r="SLT6" s="389"/>
      <c r="SLU6" s="389"/>
      <c r="SLV6" s="389"/>
      <c r="SLW6" s="389"/>
      <c r="SLX6" s="389"/>
      <c r="SLY6" s="389"/>
      <c r="SLZ6" s="389"/>
      <c r="SMA6" s="389"/>
      <c r="SMB6" s="389"/>
      <c r="SMC6" s="389"/>
      <c r="SMD6" s="389"/>
      <c r="SME6" s="389"/>
      <c r="SMF6" s="389"/>
      <c r="SMG6" s="389"/>
      <c r="SMH6" s="389"/>
      <c r="SMI6" s="389"/>
      <c r="SMJ6" s="389"/>
      <c r="SMK6" s="389"/>
      <c r="SML6" s="389"/>
      <c r="SMM6" s="389"/>
      <c r="SMN6" s="389"/>
      <c r="SMO6" s="389"/>
      <c r="SMP6" s="389"/>
      <c r="SMQ6" s="389"/>
      <c r="SMR6" s="389"/>
      <c r="SMS6" s="389"/>
      <c r="SMT6" s="389"/>
      <c r="SMU6" s="389"/>
      <c r="SMV6" s="389"/>
      <c r="SMW6" s="389"/>
      <c r="SMX6" s="389"/>
      <c r="SMY6" s="389"/>
      <c r="SMZ6" s="389"/>
      <c r="SNA6" s="389"/>
      <c r="SNB6" s="389"/>
      <c r="SNC6" s="389"/>
      <c r="SND6" s="389"/>
      <c r="SNE6" s="389"/>
      <c r="SNF6" s="389"/>
      <c r="SNG6" s="389"/>
      <c r="SNH6" s="389"/>
      <c r="SNI6" s="389"/>
      <c r="SNJ6" s="389"/>
      <c r="SNK6" s="389"/>
      <c r="SNL6" s="389"/>
      <c r="SNM6" s="389"/>
      <c r="SNN6" s="389"/>
      <c r="SNO6" s="389"/>
      <c r="SNP6" s="389"/>
      <c r="SNQ6" s="389"/>
      <c r="SNR6" s="389"/>
      <c r="SNS6" s="389"/>
      <c r="SNT6" s="389"/>
      <c r="SNU6" s="389"/>
      <c r="SNV6" s="389"/>
      <c r="SNW6" s="389"/>
      <c r="SNX6" s="389"/>
      <c r="SNY6" s="389"/>
      <c r="SNZ6" s="389"/>
      <c r="SOA6" s="389"/>
      <c r="SOB6" s="389"/>
      <c r="SOC6" s="389"/>
      <c r="SOD6" s="389"/>
      <c r="SOE6" s="389"/>
      <c r="SOF6" s="389"/>
      <c r="SOG6" s="389"/>
      <c r="SOH6" s="389"/>
      <c r="SOI6" s="389"/>
      <c r="SOJ6" s="389"/>
      <c r="SOK6" s="389"/>
      <c r="SOL6" s="389"/>
      <c r="SOM6" s="389"/>
      <c r="SON6" s="389"/>
      <c r="SOO6" s="389"/>
      <c r="SOP6" s="389"/>
      <c r="SOQ6" s="389"/>
      <c r="SOR6" s="389"/>
      <c r="SOS6" s="389"/>
      <c r="SOT6" s="389"/>
      <c r="SOU6" s="389"/>
      <c r="SOV6" s="389"/>
      <c r="SOW6" s="389"/>
      <c r="SOX6" s="389"/>
      <c r="SOY6" s="389"/>
      <c r="SOZ6" s="389"/>
      <c r="SPA6" s="389"/>
      <c r="SPB6" s="389"/>
      <c r="SPC6" s="389"/>
      <c r="SPD6" s="389"/>
      <c r="SPE6" s="389"/>
      <c r="SPF6" s="389"/>
      <c r="SPG6" s="389"/>
      <c r="SPH6" s="389"/>
      <c r="SPI6" s="389"/>
      <c r="SPJ6" s="389"/>
      <c r="SPK6" s="389"/>
      <c r="SPL6" s="389"/>
      <c r="SPM6" s="389"/>
      <c r="SPN6" s="389"/>
      <c r="SPO6" s="389"/>
      <c r="SPP6" s="389"/>
      <c r="SPQ6" s="389"/>
      <c r="SPR6" s="389"/>
      <c r="SPS6" s="389"/>
      <c r="SPT6" s="389"/>
      <c r="SPU6" s="389"/>
      <c r="SPV6" s="389"/>
      <c r="SPW6" s="389"/>
      <c r="SPX6" s="389"/>
      <c r="SPY6" s="389"/>
      <c r="SPZ6" s="389"/>
      <c r="SQA6" s="389"/>
      <c r="SQB6" s="389"/>
      <c r="SQC6" s="389"/>
      <c r="SQD6" s="389"/>
      <c r="SQE6" s="389"/>
      <c r="SQF6" s="389"/>
      <c r="SQG6" s="389"/>
      <c r="SQH6" s="389"/>
      <c r="SQI6" s="389"/>
      <c r="SQJ6" s="389"/>
      <c r="SQK6" s="389"/>
      <c r="SQL6" s="389"/>
      <c r="SQM6" s="389"/>
      <c r="SQN6" s="389"/>
      <c r="SQO6" s="389"/>
      <c r="SQP6" s="389"/>
      <c r="SQQ6" s="389"/>
      <c r="SQR6" s="389"/>
      <c r="SQS6" s="389"/>
      <c r="SQT6" s="389"/>
      <c r="SQU6" s="389"/>
      <c r="SQV6" s="389"/>
      <c r="SQW6" s="389"/>
      <c r="SQX6" s="389"/>
      <c r="SQY6" s="389"/>
      <c r="SQZ6" s="389"/>
      <c r="SRA6" s="389"/>
      <c r="SRB6" s="389"/>
      <c r="SRC6" s="389"/>
      <c r="SRD6" s="389"/>
      <c r="SRE6" s="389"/>
      <c r="SRF6" s="389"/>
      <c r="SRG6" s="389"/>
      <c r="SRH6" s="389"/>
      <c r="SRI6" s="389"/>
      <c r="SRJ6" s="389"/>
      <c r="SRK6" s="389"/>
      <c r="SRL6" s="389"/>
      <c r="SRM6" s="389"/>
      <c r="SRN6" s="389"/>
      <c r="SRO6" s="389"/>
      <c r="SRP6" s="389"/>
      <c r="SRQ6" s="389"/>
      <c r="SRR6" s="389"/>
      <c r="SRS6" s="389"/>
      <c r="SRT6" s="389"/>
      <c r="SRU6" s="389"/>
      <c r="SRV6" s="389"/>
      <c r="SRW6" s="389"/>
      <c r="SRX6" s="389"/>
      <c r="SRY6" s="389"/>
      <c r="SRZ6" s="389"/>
      <c r="SSA6" s="389"/>
      <c r="SSB6" s="389"/>
      <c r="SSC6" s="389"/>
      <c r="SSD6" s="389"/>
      <c r="SSE6" s="389"/>
      <c r="SSF6" s="389"/>
      <c r="SSG6" s="389"/>
      <c r="SSH6" s="389"/>
      <c r="SSI6" s="389"/>
      <c r="SSJ6" s="389"/>
      <c r="SSK6" s="389"/>
      <c r="SSL6" s="389"/>
      <c r="SSM6" s="389"/>
      <c r="SSN6" s="389"/>
      <c r="SSO6" s="389"/>
      <c r="SSP6" s="389"/>
      <c r="SSQ6" s="389"/>
      <c r="SSR6" s="389"/>
      <c r="SSS6" s="389"/>
      <c r="SST6" s="389"/>
      <c r="SSU6" s="389"/>
      <c r="SSV6" s="389"/>
      <c r="SSW6" s="389"/>
      <c r="SSX6" s="389"/>
      <c r="SSY6" s="389"/>
      <c r="SSZ6" s="389"/>
      <c r="STA6" s="389"/>
      <c r="STB6" s="389"/>
      <c r="STC6" s="389"/>
      <c r="STD6" s="389"/>
      <c r="STE6" s="389"/>
      <c r="STF6" s="389"/>
      <c r="STG6" s="389"/>
      <c r="STH6" s="389"/>
      <c r="STI6" s="389"/>
      <c r="STJ6" s="389"/>
      <c r="STK6" s="389"/>
      <c r="STL6" s="389"/>
      <c r="STM6" s="389"/>
      <c r="STN6" s="389"/>
      <c r="STO6" s="389"/>
      <c r="STP6" s="389"/>
      <c r="STQ6" s="389"/>
      <c r="STR6" s="389"/>
      <c r="STS6" s="389"/>
      <c r="STT6" s="389"/>
      <c r="STU6" s="389"/>
      <c r="STV6" s="389"/>
      <c r="STW6" s="389"/>
      <c r="STX6" s="389"/>
      <c r="STY6" s="389"/>
      <c r="STZ6" s="389"/>
      <c r="SUA6" s="389"/>
      <c r="SUB6" s="389"/>
      <c r="SUC6" s="389"/>
      <c r="SUD6" s="389"/>
      <c r="SUE6" s="389"/>
      <c r="SUF6" s="389"/>
      <c r="SUG6" s="389"/>
      <c r="SUH6" s="389"/>
      <c r="SUI6" s="389"/>
      <c r="SUJ6" s="389"/>
      <c r="SUK6" s="389"/>
      <c r="SUL6" s="389"/>
      <c r="SUM6" s="389"/>
      <c r="SUN6" s="389"/>
      <c r="SUO6" s="389"/>
      <c r="SUP6" s="389"/>
      <c r="SUQ6" s="389"/>
      <c r="SUR6" s="389"/>
      <c r="SUS6" s="389"/>
      <c r="SUT6" s="389"/>
      <c r="SUU6" s="389"/>
      <c r="SUV6" s="389"/>
      <c r="SUW6" s="389"/>
      <c r="SUX6" s="389"/>
      <c r="SUY6" s="389"/>
      <c r="SUZ6" s="389"/>
      <c r="SVA6" s="389"/>
      <c r="SVB6" s="389"/>
      <c r="SVC6" s="389"/>
      <c r="SVD6" s="389"/>
      <c r="SVE6" s="389"/>
      <c r="SVF6" s="389"/>
      <c r="SVG6" s="389"/>
      <c r="SVH6" s="389"/>
      <c r="SVI6" s="389"/>
      <c r="SVJ6" s="389"/>
      <c r="SVK6" s="389"/>
      <c r="SVL6" s="389"/>
      <c r="SVM6" s="389"/>
      <c r="SVN6" s="389"/>
      <c r="SVO6" s="389"/>
      <c r="SVP6" s="389"/>
      <c r="SVQ6" s="389"/>
      <c r="SVR6" s="389"/>
      <c r="SVS6" s="389"/>
      <c r="SVT6" s="389"/>
      <c r="SVU6" s="389"/>
      <c r="SVV6" s="389"/>
      <c r="SVW6" s="389"/>
      <c r="SVX6" s="389"/>
      <c r="SVY6" s="389"/>
      <c r="SVZ6" s="389"/>
      <c r="SWA6" s="389"/>
      <c r="SWB6" s="389"/>
      <c r="SWC6" s="389"/>
      <c r="SWD6" s="389"/>
      <c r="SWE6" s="389"/>
      <c r="SWF6" s="389"/>
      <c r="SWG6" s="389"/>
      <c r="SWH6" s="389"/>
      <c r="SWI6" s="389"/>
      <c r="SWJ6" s="389"/>
      <c r="SWK6" s="389"/>
      <c r="SWL6" s="389"/>
      <c r="SWM6" s="389"/>
      <c r="SWN6" s="389"/>
      <c r="SWO6" s="389"/>
      <c r="SWP6" s="389"/>
      <c r="SWQ6" s="389"/>
      <c r="SWR6" s="389"/>
      <c r="SWS6" s="389"/>
      <c r="SWT6" s="389"/>
      <c r="SWU6" s="389"/>
      <c r="SWV6" s="389"/>
      <c r="SWW6" s="389"/>
      <c r="SWX6" s="389"/>
      <c r="SWY6" s="389"/>
      <c r="SWZ6" s="389"/>
      <c r="SXA6" s="389"/>
      <c r="SXB6" s="389"/>
      <c r="SXC6" s="389"/>
      <c r="SXD6" s="389"/>
      <c r="SXE6" s="389"/>
      <c r="SXF6" s="389"/>
      <c r="SXG6" s="389"/>
      <c r="SXH6" s="389"/>
      <c r="SXI6" s="389"/>
      <c r="SXJ6" s="389"/>
      <c r="SXK6" s="389"/>
      <c r="SXL6" s="389"/>
      <c r="SXM6" s="389"/>
      <c r="SXN6" s="389"/>
      <c r="SXO6" s="389"/>
      <c r="SXP6" s="389"/>
      <c r="SXQ6" s="389"/>
      <c r="SXR6" s="389"/>
      <c r="SXS6" s="389"/>
      <c r="SXT6" s="389"/>
      <c r="SXU6" s="389"/>
      <c r="SXV6" s="389"/>
      <c r="SXW6" s="389"/>
      <c r="SXX6" s="389"/>
      <c r="SXY6" s="389"/>
      <c r="SXZ6" s="389"/>
      <c r="SYA6" s="389"/>
      <c r="SYB6" s="389"/>
      <c r="SYC6" s="389"/>
      <c r="SYD6" s="389"/>
      <c r="SYE6" s="389"/>
      <c r="SYF6" s="389"/>
      <c r="SYG6" s="389"/>
      <c r="SYH6" s="389"/>
      <c r="SYI6" s="389"/>
      <c r="SYJ6" s="389"/>
      <c r="SYK6" s="389"/>
      <c r="SYL6" s="389"/>
      <c r="SYM6" s="389"/>
      <c r="SYN6" s="389"/>
      <c r="SYO6" s="389"/>
      <c r="SYP6" s="389"/>
      <c r="SYQ6" s="389"/>
      <c r="SYR6" s="389"/>
      <c r="SYS6" s="389"/>
      <c r="SYT6" s="389"/>
      <c r="SYU6" s="389"/>
      <c r="SYV6" s="389"/>
      <c r="SYW6" s="389"/>
      <c r="SYX6" s="389"/>
      <c r="SYY6" s="389"/>
      <c r="SYZ6" s="389"/>
      <c r="SZA6" s="389"/>
      <c r="SZB6" s="389"/>
      <c r="SZC6" s="389"/>
      <c r="SZD6" s="389"/>
      <c r="SZE6" s="389"/>
      <c r="SZF6" s="389"/>
      <c r="SZG6" s="389"/>
      <c r="SZH6" s="389"/>
      <c r="SZI6" s="389"/>
      <c r="SZJ6" s="389"/>
      <c r="SZK6" s="389"/>
      <c r="SZL6" s="389"/>
      <c r="SZM6" s="389"/>
      <c r="SZN6" s="389"/>
      <c r="SZO6" s="389"/>
      <c r="SZP6" s="389"/>
      <c r="SZQ6" s="389"/>
      <c r="SZR6" s="389"/>
      <c r="SZS6" s="389"/>
      <c r="SZT6" s="389"/>
      <c r="SZU6" s="389"/>
      <c r="SZV6" s="389"/>
      <c r="SZW6" s="389"/>
      <c r="SZX6" s="389"/>
      <c r="SZY6" s="389"/>
      <c r="SZZ6" s="389"/>
      <c r="TAA6" s="389"/>
      <c r="TAB6" s="389"/>
      <c r="TAC6" s="389"/>
      <c r="TAD6" s="389"/>
      <c r="TAE6" s="389"/>
      <c r="TAF6" s="389"/>
      <c r="TAG6" s="389"/>
      <c r="TAH6" s="389"/>
      <c r="TAI6" s="389"/>
      <c r="TAJ6" s="389"/>
      <c r="TAK6" s="389"/>
      <c r="TAL6" s="389"/>
      <c r="TAM6" s="389"/>
      <c r="TAN6" s="389"/>
      <c r="TAO6" s="389"/>
      <c r="TAP6" s="389"/>
      <c r="TAQ6" s="389"/>
      <c r="TAR6" s="389"/>
      <c r="TAS6" s="389"/>
      <c r="TAT6" s="389"/>
      <c r="TAU6" s="389"/>
      <c r="TAV6" s="389"/>
      <c r="TAW6" s="389"/>
      <c r="TAX6" s="389"/>
      <c r="TAY6" s="389"/>
      <c r="TAZ6" s="389"/>
      <c r="TBA6" s="389"/>
      <c r="TBB6" s="389"/>
      <c r="TBC6" s="389"/>
      <c r="TBD6" s="389"/>
      <c r="TBE6" s="389"/>
      <c r="TBF6" s="389"/>
      <c r="TBG6" s="389"/>
      <c r="TBH6" s="389"/>
      <c r="TBI6" s="389"/>
      <c r="TBJ6" s="389"/>
      <c r="TBK6" s="389"/>
      <c r="TBL6" s="389"/>
      <c r="TBM6" s="389"/>
      <c r="TBN6" s="389"/>
      <c r="TBO6" s="389"/>
      <c r="TBP6" s="389"/>
      <c r="TBQ6" s="389"/>
      <c r="TBR6" s="389"/>
      <c r="TBS6" s="389"/>
      <c r="TBT6" s="389"/>
      <c r="TBU6" s="389"/>
      <c r="TBV6" s="389"/>
      <c r="TBW6" s="389"/>
      <c r="TBX6" s="389"/>
      <c r="TBY6" s="389"/>
      <c r="TBZ6" s="389"/>
      <c r="TCA6" s="389"/>
      <c r="TCB6" s="389"/>
      <c r="TCC6" s="389"/>
      <c r="TCD6" s="389"/>
      <c r="TCE6" s="389"/>
      <c r="TCF6" s="389"/>
      <c r="TCG6" s="389"/>
      <c r="TCH6" s="389"/>
      <c r="TCI6" s="389"/>
      <c r="TCJ6" s="389"/>
      <c r="TCK6" s="389"/>
      <c r="TCL6" s="389"/>
      <c r="TCM6" s="389"/>
      <c r="TCN6" s="389"/>
      <c r="TCO6" s="389"/>
      <c r="TCP6" s="389"/>
      <c r="TCQ6" s="389"/>
      <c r="TCR6" s="389"/>
      <c r="TCS6" s="389"/>
      <c r="TCT6" s="389"/>
      <c r="TCU6" s="389"/>
      <c r="TCV6" s="389"/>
      <c r="TCW6" s="389"/>
      <c r="TCX6" s="389"/>
      <c r="TCY6" s="389"/>
      <c r="TCZ6" s="389"/>
      <c r="TDA6" s="389"/>
      <c r="TDB6" s="389"/>
      <c r="TDC6" s="389"/>
      <c r="TDD6" s="389"/>
      <c r="TDE6" s="389"/>
      <c r="TDF6" s="389"/>
      <c r="TDG6" s="389"/>
      <c r="TDH6" s="389"/>
      <c r="TDI6" s="389"/>
      <c r="TDJ6" s="389"/>
      <c r="TDK6" s="389"/>
      <c r="TDL6" s="389"/>
      <c r="TDM6" s="389"/>
      <c r="TDN6" s="389"/>
      <c r="TDO6" s="389"/>
      <c r="TDP6" s="389"/>
      <c r="TDQ6" s="389"/>
      <c r="TDR6" s="389"/>
      <c r="TDS6" s="389"/>
      <c r="TDT6" s="389"/>
      <c r="TDU6" s="389"/>
      <c r="TDV6" s="389"/>
      <c r="TDW6" s="389"/>
      <c r="TDX6" s="389"/>
      <c r="TDY6" s="389"/>
      <c r="TDZ6" s="389"/>
      <c r="TEA6" s="389"/>
      <c r="TEB6" s="389"/>
      <c r="TEC6" s="389"/>
      <c r="TED6" s="389"/>
      <c r="TEE6" s="389"/>
      <c r="TEF6" s="389"/>
      <c r="TEG6" s="389"/>
      <c r="TEH6" s="389"/>
      <c r="TEI6" s="389"/>
      <c r="TEJ6" s="389"/>
      <c r="TEK6" s="389"/>
      <c r="TEL6" s="389"/>
      <c r="TEM6" s="389"/>
      <c r="TEN6" s="389"/>
      <c r="TEO6" s="389"/>
      <c r="TEP6" s="389"/>
      <c r="TEQ6" s="389"/>
      <c r="TER6" s="389"/>
      <c r="TES6" s="389"/>
      <c r="TET6" s="389"/>
      <c r="TEU6" s="389"/>
      <c r="TEV6" s="389"/>
      <c r="TEW6" s="389"/>
      <c r="TEX6" s="389"/>
      <c r="TEY6" s="389"/>
      <c r="TEZ6" s="389"/>
      <c r="TFA6" s="389"/>
      <c r="TFB6" s="389"/>
      <c r="TFC6" s="389"/>
      <c r="TFD6" s="389"/>
      <c r="TFE6" s="389"/>
      <c r="TFF6" s="389"/>
      <c r="TFG6" s="389"/>
      <c r="TFH6" s="389"/>
      <c r="TFI6" s="389"/>
      <c r="TFJ6" s="389"/>
      <c r="TFK6" s="389"/>
      <c r="TFL6" s="389"/>
      <c r="TFM6" s="389"/>
      <c r="TFN6" s="389"/>
      <c r="TFO6" s="389"/>
      <c r="TFP6" s="389"/>
      <c r="TFQ6" s="389"/>
      <c r="TFR6" s="389"/>
      <c r="TFS6" s="389"/>
      <c r="TFT6" s="389"/>
      <c r="TFU6" s="389"/>
      <c r="TFV6" s="389"/>
      <c r="TFW6" s="389"/>
      <c r="TFX6" s="389"/>
      <c r="TFY6" s="389"/>
      <c r="TFZ6" s="389"/>
      <c r="TGA6" s="389"/>
      <c r="TGB6" s="389"/>
      <c r="TGC6" s="389"/>
      <c r="TGD6" s="389"/>
      <c r="TGE6" s="389"/>
      <c r="TGF6" s="389"/>
      <c r="TGG6" s="389"/>
      <c r="TGH6" s="389"/>
      <c r="TGI6" s="389"/>
      <c r="TGJ6" s="389"/>
      <c r="TGK6" s="389"/>
      <c r="TGL6" s="389"/>
      <c r="TGM6" s="389"/>
      <c r="TGN6" s="389"/>
      <c r="TGO6" s="389"/>
      <c r="TGP6" s="389"/>
      <c r="TGQ6" s="389"/>
      <c r="TGR6" s="389"/>
      <c r="TGS6" s="389"/>
      <c r="TGT6" s="389"/>
      <c r="TGU6" s="389"/>
      <c r="TGV6" s="389"/>
      <c r="TGW6" s="389"/>
      <c r="TGX6" s="389"/>
      <c r="TGY6" s="389"/>
      <c r="TGZ6" s="389"/>
      <c r="THA6" s="389"/>
      <c r="THB6" s="389"/>
      <c r="THC6" s="389"/>
      <c r="THD6" s="389"/>
      <c r="THE6" s="389"/>
      <c r="THF6" s="389"/>
      <c r="THG6" s="389"/>
      <c r="THH6" s="389"/>
      <c r="THI6" s="389"/>
      <c r="THJ6" s="389"/>
      <c r="THK6" s="389"/>
      <c r="THL6" s="389"/>
      <c r="THM6" s="389"/>
      <c r="THN6" s="389"/>
      <c r="THO6" s="389"/>
      <c r="THP6" s="389"/>
      <c r="THQ6" s="389"/>
      <c r="THR6" s="389"/>
      <c r="THS6" s="389"/>
      <c r="THT6" s="389"/>
      <c r="THU6" s="389"/>
      <c r="THV6" s="389"/>
      <c r="THW6" s="389"/>
      <c r="THX6" s="389"/>
      <c r="THY6" s="389"/>
      <c r="THZ6" s="389"/>
      <c r="TIA6" s="389"/>
      <c r="TIB6" s="389"/>
      <c r="TIC6" s="389"/>
      <c r="TID6" s="389"/>
      <c r="TIE6" s="389"/>
      <c r="TIF6" s="389"/>
      <c r="TIG6" s="389"/>
      <c r="TIH6" s="389"/>
      <c r="TII6" s="389"/>
      <c r="TIJ6" s="389"/>
      <c r="TIK6" s="389"/>
      <c r="TIL6" s="389"/>
      <c r="TIM6" s="389"/>
      <c r="TIN6" s="389"/>
      <c r="TIO6" s="389"/>
      <c r="TIP6" s="389"/>
      <c r="TIQ6" s="389"/>
      <c r="TIR6" s="389"/>
      <c r="TIS6" s="389"/>
      <c r="TIT6" s="389"/>
      <c r="TIU6" s="389"/>
      <c r="TIV6" s="389"/>
      <c r="TIW6" s="389"/>
      <c r="TIX6" s="389"/>
      <c r="TIY6" s="389"/>
      <c r="TIZ6" s="389"/>
      <c r="TJA6" s="389"/>
      <c r="TJB6" s="389"/>
      <c r="TJC6" s="389"/>
      <c r="TJD6" s="389"/>
      <c r="TJE6" s="389"/>
      <c r="TJF6" s="389"/>
      <c r="TJG6" s="389"/>
      <c r="TJH6" s="389"/>
      <c r="TJI6" s="389"/>
      <c r="TJJ6" s="389"/>
      <c r="TJK6" s="389"/>
      <c r="TJL6" s="389"/>
      <c r="TJM6" s="389"/>
      <c r="TJN6" s="389"/>
      <c r="TJO6" s="389"/>
      <c r="TJP6" s="389"/>
      <c r="TJQ6" s="389"/>
      <c r="TJR6" s="389"/>
      <c r="TJS6" s="389"/>
      <c r="TJT6" s="389"/>
      <c r="TJU6" s="389"/>
      <c r="TJV6" s="389"/>
      <c r="TJW6" s="389"/>
      <c r="TJX6" s="389"/>
      <c r="TJY6" s="389"/>
      <c r="TJZ6" s="389"/>
      <c r="TKA6" s="389"/>
      <c r="TKB6" s="389"/>
      <c r="TKC6" s="389"/>
      <c r="TKD6" s="389"/>
      <c r="TKE6" s="389"/>
      <c r="TKF6" s="389"/>
      <c r="TKG6" s="389"/>
      <c r="TKH6" s="389"/>
      <c r="TKI6" s="389"/>
      <c r="TKJ6" s="389"/>
      <c r="TKK6" s="389"/>
      <c r="TKL6" s="389"/>
      <c r="TKM6" s="389"/>
      <c r="TKN6" s="389"/>
      <c r="TKO6" s="389"/>
      <c r="TKP6" s="389"/>
      <c r="TKQ6" s="389"/>
      <c r="TKR6" s="389"/>
      <c r="TKS6" s="389"/>
      <c r="TKT6" s="389"/>
      <c r="TKU6" s="389"/>
      <c r="TKV6" s="389"/>
      <c r="TKW6" s="389"/>
      <c r="TKX6" s="389"/>
      <c r="TKY6" s="389"/>
      <c r="TKZ6" s="389"/>
      <c r="TLA6" s="389"/>
      <c r="TLB6" s="389"/>
      <c r="TLC6" s="389"/>
      <c r="TLD6" s="389"/>
      <c r="TLE6" s="389"/>
      <c r="TLF6" s="389"/>
      <c r="TLG6" s="389"/>
      <c r="TLH6" s="389"/>
      <c r="TLI6" s="389"/>
      <c r="TLJ6" s="389"/>
      <c r="TLK6" s="389"/>
      <c r="TLL6" s="389"/>
      <c r="TLM6" s="389"/>
      <c r="TLN6" s="389"/>
      <c r="TLO6" s="389"/>
      <c r="TLP6" s="389"/>
      <c r="TLQ6" s="389"/>
      <c r="TLR6" s="389"/>
      <c r="TLS6" s="389"/>
      <c r="TLT6" s="389"/>
      <c r="TLU6" s="389"/>
      <c r="TLV6" s="389"/>
      <c r="TLW6" s="389"/>
      <c r="TLX6" s="389"/>
      <c r="TLY6" s="389"/>
      <c r="TLZ6" s="389"/>
      <c r="TMA6" s="389"/>
      <c r="TMB6" s="389"/>
      <c r="TMC6" s="389"/>
      <c r="TMD6" s="389"/>
      <c r="TME6" s="389"/>
      <c r="TMF6" s="389"/>
      <c r="TMG6" s="389"/>
      <c r="TMH6" s="389"/>
      <c r="TMI6" s="389"/>
      <c r="TMJ6" s="389"/>
      <c r="TMK6" s="389"/>
      <c r="TML6" s="389"/>
      <c r="TMM6" s="389"/>
      <c r="TMN6" s="389"/>
      <c r="TMO6" s="389"/>
      <c r="TMP6" s="389"/>
      <c r="TMQ6" s="389"/>
      <c r="TMR6" s="389"/>
      <c r="TMS6" s="389"/>
      <c r="TMT6" s="389"/>
      <c r="TMU6" s="389"/>
      <c r="TMV6" s="389"/>
      <c r="TMW6" s="389"/>
      <c r="TMX6" s="389"/>
      <c r="TMY6" s="389"/>
      <c r="TMZ6" s="389"/>
      <c r="TNA6" s="389"/>
      <c r="TNB6" s="389"/>
      <c r="TNC6" s="389"/>
      <c r="TND6" s="389"/>
      <c r="TNE6" s="389"/>
      <c r="TNF6" s="389"/>
      <c r="TNG6" s="389"/>
      <c r="TNH6" s="389"/>
      <c r="TNI6" s="389"/>
      <c r="TNJ6" s="389"/>
      <c r="TNK6" s="389"/>
      <c r="TNL6" s="389"/>
      <c r="TNM6" s="389"/>
      <c r="TNN6" s="389"/>
      <c r="TNO6" s="389"/>
      <c r="TNP6" s="389"/>
      <c r="TNQ6" s="389"/>
      <c r="TNR6" s="389"/>
      <c r="TNS6" s="389"/>
      <c r="TNT6" s="389"/>
      <c r="TNU6" s="389"/>
      <c r="TNV6" s="389"/>
      <c r="TNW6" s="389"/>
      <c r="TNX6" s="389"/>
      <c r="TNY6" s="389"/>
      <c r="TNZ6" s="389"/>
      <c r="TOA6" s="389"/>
      <c r="TOB6" s="389"/>
      <c r="TOC6" s="389"/>
      <c r="TOD6" s="389"/>
      <c r="TOE6" s="389"/>
      <c r="TOF6" s="389"/>
      <c r="TOG6" s="389"/>
      <c r="TOH6" s="389"/>
      <c r="TOI6" s="389"/>
      <c r="TOJ6" s="389"/>
      <c r="TOK6" s="389"/>
      <c r="TOL6" s="389"/>
      <c r="TOM6" s="389"/>
      <c r="TON6" s="389"/>
      <c r="TOO6" s="389"/>
      <c r="TOP6" s="389"/>
      <c r="TOQ6" s="389"/>
      <c r="TOR6" s="389"/>
      <c r="TOS6" s="389"/>
      <c r="TOT6" s="389"/>
      <c r="TOU6" s="389"/>
      <c r="TOV6" s="389"/>
      <c r="TOW6" s="389"/>
      <c r="TOX6" s="389"/>
      <c r="TOY6" s="389"/>
      <c r="TOZ6" s="389"/>
      <c r="TPA6" s="389"/>
      <c r="TPB6" s="389"/>
      <c r="TPC6" s="389"/>
      <c r="TPD6" s="389"/>
      <c r="TPE6" s="389"/>
      <c r="TPF6" s="389"/>
      <c r="TPG6" s="389"/>
      <c r="TPH6" s="389"/>
      <c r="TPI6" s="389"/>
      <c r="TPJ6" s="389"/>
      <c r="TPK6" s="389"/>
      <c r="TPL6" s="389"/>
      <c r="TPM6" s="389"/>
      <c r="TPN6" s="389"/>
      <c r="TPO6" s="389"/>
      <c r="TPP6" s="389"/>
      <c r="TPQ6" s="389"/>
      <c r="TPR6" s="389"/>
      <c r="TPS6" s="389"/>
      <c r="TPT6" s="389"/>
      <c r="TPU6" s="389"/>
      <c r="TPV6" s="389"/>
      <c r="TPW6" s="389"/>
      <c r="TPX6" s="389"/>
      <c r="TPY6" s="389"/>
      <c r="TPZ6" s="389"/>
      <c r="TQA6" s="389"/>
      <c r="TQB6" s="389"/>
      <c r="TQC6" s="389"/>
      <c r="TQD6" s="389"/>
      <c r="TQE6" s="389"/>
      <c r="TQF6" s="389"/>
      <c r="TQG6" s="389"/>
      <c r="TQH6" s="389"/>
      <c r="TQI6" s="389"/>
      <c r="TQJ6" s="389"/>
      <c r="TQK6" s="389"/>
      <c r="TQL6" s="389"/>
      <c r="TQM6" s="389"/>
      <c r="TQN6" s="389"/>
      <c r="TQO6" s="389"/>
      <c r="TQP6" s="389"/>
      <c r="TQQ6" s="389"/>
      <c r="TQR6" s="389"/>
      <c r="TQS6" s="389"/>
      <c r="TQT6" s="389"/>
      <c r="TQU6" s="389"/>
      <c r="TQV6" s="389"/>
      <c r="TQW6" s="389"/>
      <c r="TQX6" s="389"/>
      <c r="TQY6" s="389"/>
      <c r="TQZ6" s="389"/>
      <c r="TRA6" s="389"/>
      <c r="TRB6" s="389"/>
      <c r="TRC6" s="389"/>
      <c r="TRD6" s="389"/>
      <c r="TRE6" s="389"/>
      <c r="TRF6" s="389"/>
      <c r="TRG6" s="389"/>
      <c r="TRH6" s="389"/>
      <c r="TRI6" s="389"/>
      <c r="TRJ6" s="389"/>
      <c r="TRK6" s="389"/>
      <c r="TRL6" s="389"/>
      <c r="TRM6" s="389"/>
      <c r="TRN6" s="389"/>
      <c r="TRO6" s="389"/>
      <c r="TRP6" s="389"/>
      <c r="TRQ6" s="389"/>
      <c r="TRR6" s="389"/>
      <c r="TRS6" s="389"/>
      <c r="TRT6" s="389"/>
      <c r="TRU6" s="389"/>
      <c r="TRV6" s="389"/>
      <c r="TRW6" s="389"/>
      <c r="TRX6" s="389"/>
      <c r="TRY6" s="389"/>
      <c r="TRZ6" s="389"/>
      <c r="TSA6" s="389"/>
      <c r="TSB6" s="389"/>
      <c r="TSC6" s="389"/>
      <c r="TSD6" s="389"/>
      <c r="TSE6" s="389"/>
      <c r="TSF6" s="389"/>
      <c r="TSG6" s="389"/>
      <c r="TSH6" s="389"/>
      <c r="TSI6" s="389"/>
      <c r="TSJ6" s="389"/>
      <c r="TSK6" s="389"/>
      <c r="TSL6" s="389"/>
      <c r="TSM6" s="389"/>
      <c r="TSN6" s="389"/>
      <c r="TSO6" s="389"/>
      <c r="TSP6" s="389"/>
      <c r="TSQ6" s="389"/>
      <c r="TSR6" s="389"/>
      <c r="TSS6" s="389"/>
      <c r="TST6" s="389"/>
      <c r="TSU6" s="389"/>
      <c r="TSV6" s="389"/>
      <c r="TSW6" s="389"/>
      <c r="TSX6" s="389"/>
      <c r="TSY6" s="389"/>
      <c r="TSZ6" s="389"/>
      <c r="TTA6" s="389"/>
      <c r="TTB6" s="389"/>
      <c r="TTC6" s="389"/>
      <c r="TTD6" s="389"/>
      <c r="TTE6" s="389"/>
      <c r="TTF6" s="389"/>
      <c r="TTG6" s="389"/>
      <c r="TTH6" s="389"/>
      <c r="TTI6" s="389"/>
      <c r="TTJ6" s="389"/>
      <c r="TTK6" s="389"/>
      <c r="TTL6" s="389"/>
      <c r="TTM6" s="389"/>
      <c r="TTN6" s="389"/>
      <c r="TTO6" s="389"/>
      <c r="TTP6" s="389"/>
      <c r="TTQ6" s="389"/>
      <c r="TTR6" s="389"/>
      <c r="TTS6" s="389"/>
      <c r="TTT6" s="389"/>
      <c r="TTU6" s="389"/>
      <c r="TTV6" s="389"/>
      <c r="TTW6" s="389"/>
      <c r="TTX6" s="389"/>
      <c r="TTY6" s="389"/>
      <c r="TTZ6" s="389"/>
      <c r="TUA6" s="389"/>
      <c r="TUB6" s="389"/>
      <c r="TUC6" s="389"/>
      <c r="TUD6" s="389"/>
      <c r="TUE6" s="389"/>
      <c r="TUF6" s="389"/>
      <c r="TUG6" s="389"/>
      <c r="TUH6" s="389"/>
      <c r="TUI6" s="389"/>
      <c r="TUJ6" s="389"/>
      <c r="TUK6" s="389"/>
      <c r="TUL6" s="389"/>
      <c r="TUM6" s="389"/>
      <c r="TUN6" s="389"/>
      <c r="TUO6" s="389"/>
      <c r="TUP6" s="389"/>
      <c r="TUQ6" s="389"/>
      <c r="TUR6" s="389"/>
      <c r="TUS6" s="389"/>
      <c r="TUT6" s="389"/>
      <c r="TUU6" s="389"/>
      <c r="TUV6" s="389"/>
      <c r="TUW6" s="389"/>
      <c r="TUX6" s="389"/>
      <c r="TUY6" s="389"/>
      <c r="TUZ6" s="389"/>
      <c r="TVA6" s="389"/>
      <c r="TVB6" s="389"/>
      <c r="TVC6" s="389"/>
      <c r="TVD6" s="389"/>
      <c r="TVE6" s="389"/>
      <c r="TVF6" s="389"/>
      <c r="TVG6" s="389"/>
      <c r="TVH6" s="389"/>
      <c r="TVI6" s="389"/>
      <c r="TVJ6" s="389"/>
      <c r="TVK6" s="389"/>
      <c r="TVL6" s="389"/>
      <c r="TVM6" s="389"/>
      <c r="TVN6" s="389"/>
      <c r="TVO6" s="389"/>
      <c r="TVP6" s="389"/>
      <c r="TVQ6" s="389"/>
      <c r="TVR6" s="389"/>
      <c r="TVS6" s="389"/>
      <c r="TVT6" s="389"/>
      <c r="TVU6" s="389"/>
      <c r="TVV6" s="389"/>
      <c r="TVW6" s="389"/>
      <c r="TVX6" s="389"/>
      <c r="TVY6" s="389"/>
      <c r="TVZ6" s="389"/>
      <c r="TWA6" s="389"/>
      <c r="TWB6" s="389"/>
      <c r="TWC6" s="389"/>
      <c r="TWD6" s="389"/>
      <c r="TWE6" s="389"/>
      <c r="TWF6" s="389"/>
      <c r="TWG6" s="389"/>
      <c r="TWH6" s="389"/>
      <c r="TWI6" s="389"/>
      <c r="TWJ6" s="389"/>
      <c r="TWK6" s="389"/>
      <c r="TWL6" s="389"/>
      <c r="TWM6" s="389"/>
      <c r="TWN6" s="389"/>
      <c r="TWO6" s="389"/>
      <c r="TWP6" s="389"/>
      <c r="TWQ6" s="389"/>
      <c r="TWR6" s="389"/>
      <c r="TWS6" s="389"/>
      <c r="TWT6" s="389"/>
      <c r="TWU6" s="389"/>
      <c r="TWV6" s="389"/>
      <c r="TWW6" s="389"/>
      <c r="TWX6" s="389"/>
      <c r="TWY6" s="389"/>
      <c r="TWZ6" s="389"/>
      <c r="TXA6" s="389"/>
      <c r="TXB6" s="389"/>
      <c r="TXC6" s="389"/>
      <c r="TXD6" s="389"/>
      <c r="TXE6" s="389"/>
      <c r="TXF6" s="389"/>
      <c r="TXG6" s="389"/>
      <c r="TXH6" s="389"/>
      <c r="TXI6" s="389"/>
      <c r="TXJ6" s="389"/>
      <c r="TXK6" s="389"/>
      <c r="TXL6" s="389"/>
      <c r="TXM6" s="389"/>
      <c r="TXN6" s="389"/>
      <c r="TXO6" s="389"/>
      <c r="TXP6" s="389"/>
      <c r="TXQ6" s="389"/>
      <c r="TXR6" s="389"/>
      <c r="TXS6" s="389"/>
      <c r="TXT6" s="389"/>
      <c r="TXU6" s="389"/>
      <c r="TXV6" s="389"/>
      <c r="TXW6" s="389"/>
      <c r="TXX6" s="389"/>
      <c r="TXY6" s="389"/>
      <c r="TXZ6" s="389"/>
      <c r="TYA6" s="389"/>
      <c r="TYB6" s="389"/>
      <c r="TYC6" s="389"/>
      <c r="TYD6" s="389"/>
      <c r="TYE6" s="389"/>
      <c r="TYF6" s="389"/>
      <c r="TYG6" s="389"/>
      <c r="TYH6" s="389"/>
      <c r="TYI6" s="389"/>
      <c r="TYJ6" s="389"/>
      <c r="TYK6" s="389"/>
      <c r="TYL6" s="389"/>
      <c r="TYM6" s="389"/>
      <c r="TYN6" s="389"/>
      <c r="TYO6" s="389"/>
      <c r="TYP6" s="389"/>
      <c r="TYQ6" s="389"/>
      <c r="TYR6" s="389"/>
      <c r="TYS6" s="389"/>
      <c r="TYT6" s="389"/>
      <c r="TYU6" s="389"/>
      <c r="TYV6" s="389"/>
      <c r="TYW6" s="389"/>
      <c r="TYX6" s="389"/>
      <c r="TYY6" s="389"/>
      <c r="TYZ6" s="389"/>
      <c r="TZA6" s="389"/>
      <c r="TZB6" s="389"/>
      <c r="TZC6" s="389"/>
      <c r="TZD6" s="389"/>
      <c r="TZE6" s="389"/>
      <c r="TZF6" s="389"/>
      <c r="TZG6" s="389"/>
      <c r="TZH6" s="389"/>
      <c r="TZI6" s="389"/>
      <c r="TZJ6" s="389"/>
      <c r="TZK6" s="389"/>
      <c r="TZL6" s="389"/>
      <c r="TZM6" s="389"/>
      <c r="TZN6" s="389"/>
      <c r="TZO6" s="389"/>
      <c r="TZP6" s="389"/>
      <c r="TZQ6" s="389"/>
      <c r="TZR6" s="389"/>
      <c r="TZS6" s="389"/>
      <c r="TZT6" s="389"/>
      <c r="TZU6" s="389"/>
      <c r="TZV6" s="389"/>
      <c r="TZW6" s="389"/>
      <c r="TZX6" s="389"/>
      <c r="TZY6" s="389"/>
      <c r="TZZ6" s="389"/>
      <c r="UAA6" s="389"/>
      <c r="UAB6" s="389"/>
      <c r="UAC6" s="389"/>
      <c r="UAD6" s="389"/>
      <c r="UAE6" s="389"/>
      <c r="UAF6" s="389"/>
      <c r="UAG6" s="389"/>
      <c r="UAH6" s="389"/>
      <c r="UAI6" s="389"/>
      <c r="UAJ6" s="389"/>
      <c r="UAK6" s="389"/>
      <c r="UAL6" s="389"/>
      <c r="UAM6" s="389"/>
      <c r="UAN6" s="389"/>
      <c r="UAO6" s="389"/>
      <c r="UAP6" s="389"/>
      <c r="UAQ6" s="389"/>
      <c r="UAR6" s="389"/>
      <c r="UAS6" s="389"/>
      <c r="UAT6" s="389"/>
      <c r="UAU6" s="389"/>
      <c r="UAV6" s="389"/>
      <c r="UAW6" s="389"/>
      <c r="UAX6" s="389"/>
      <c r="UAY6" s="389"/>
      <c r="UAZ6" s="389"/>
      <c r="UBA6" s="389"/>
      <c r="UBB6" s="389"/>
      <c r="UBC6" s="389"/>
      <c r="UBD6" s="389"/>
      <c r="UBE6" s="389"/>
      <c r="UBF6" s="389"/>
      <c r="UBG6" s="389"/>
      <c r="UBH6" s="389"/>
      <c r="UBI6" s="389"/>
      <c r="UBJ6" s="389"/>
      <c r="UBK6" s="389"/>
      <c r="UBL6" s="389"/>
      <c r="UBM6" s="389"/>
      <c r="UBN6" s="389"/>
      <c r="UBO6" s="389"/>
      <c r="UBP6" s="389"/>
      <c r="UBQ6" s="389"/>
      <c r="UBR6" s="389"/>
      <c r="UBS6" s="389"/>
      <c r="UBT6" s="389"/>
      <c r="UBU6" s="389"/>
      <c r="UBV6" s="389"/>
      <c r="UBW6" s="389"/>
      <c r="UBX6" s="389"/>
      <c r="UBY6" s="389"/>
      <c r="UBZ6" s="389"/>
      <c r="UCA6" s="389"/>
      <c r="UCB6" s="389"/>
      <c r="UCC6" s="389"/>
      <c r="UCD6" s="389"/>
      <c r="UCE6" s="389"/>
      <c r="UCF6" s="389"/>
      <c r="UCG6" s="389"/>
      <c r="UCH6" s="389"/>
      <c r="UCI6" s="389"/>
      <c r="UCJ6" s="389"/>
      <c r="UCK6" s="389"/>
      <c r="UCL6" s="389"/>
      <c r="UCM6" s="389"/>
      <c r="UCN6" s="389"/>
      <c r="UCO6" s="389"/>
      <c r="UCP6" s="389"/>
      <c r="UCQ6" s="389"/>
      <c r="UCR6" s="389"/>
      <c r="UCS6" s="389"/>
      <c r="UCT6" s="389"/>
      <c r="UCU6" s="389"/>
      <c r="UCV6" s="389"/>
      <c r="UCW6" s="389"/>
      <c r="UCX6" s="389"/>
      <c r="UCY6" s="389"/>
      <c r="UCZ6" s="389"/>
      <c r="UDA6" s="389"/>
      <c r="UDB6" s="389"/>
      <c r="UDC6" s="389"/>
      <c r="UDD6" s="389"/>
      <c r="UDE6" s="389"/>
      <c r="UDF6" s="389"/>
      <c r="UDG6" s="389"/>
      <c r="UDH6" s="389"/>
      <c r="UDI6" s="389"/>
      <c r="UDJ6" s="389"/>
      <c r="UDK6" s="389"/>
    </row>
    <row r="7" spans="1:34 12136:14311" s="188" customFormat="1" ht="12.75" customHeight="1">
      <c r="A7" s="216" t="s">
        <v>248</v>
      </c>
      <c r="B7" s="216" t="s">
        <v>249</v>
      </c>
      <c r="C7" s="216" t="s">
        <v>250</v>
      </c>
      <c r="D7" s="216" t="s">
        <v>251</v>
      </c>
      <c r="E7" s="216"/>
      <c r="F7" s="216"/>
      <c r="G7" s="216"/>
      <c r="H7" s="216"/>
      <c r="I7" s="217" t="s">
        <v>248</v>
      </c>
      <c r="J7" s="218" t="s">
        <v>249</v>
      </c>
      <c r="K7" s="218" t="s">
        <v>250</v>
      </c>
      <c r="L7" s="218" t="s">
        <v>251</v>
      </c>
      <c r="M7" s="218"/>
      <c r="N7" s="218"/>
      <c r="O7" s="218"/>
      <c r="P7" s="218"/>
      <c r="Q7" s="219" t="s">
        <v>248</v>
      </c>
      <c r="R7" s="219" t="s">
        <v>249</v>
      </c>
      <c r="S7" s="219" t="s">
        <v>250</v>
      </c>
      <c r="T7" s="219" t="s">
        <v>251</v>
      </c>
      <c r="U7" s="219"/>
      <c r="V7" s="219"/>
      <c r="W7" s="219"/>
      <c r="X7" s="219"/>
      <c r="Y7" s="189"/>
      <c r="Z7" s="220" t="s">
        <v>248</v>
      </c>
      <c r="AA7" s="219" t="s">
        <v>249</v>
      </c>
      <c r="AB7" s="219" t="s">
        <v>250</v>
      </c>
      <c r="AC7" s="219" t="s">
        <v>251</v>
      </c>
      <c r="AD7" s="219"/>
      <c r="AE7" s="219"/>
      <c r="AF7" s="219"/>
      <c r="AG7" s="219"/>
      <c r="QXT7" s="388"/>
      <c r="QXU7" s="388"/>
      <c r="QXV7" s="388"/>
      <c r="QXW7" s="388"/>
      <c r="QXX7" s="388"/>
      <c r="QXY7" s="388"/>
      <c r="QXZ7" s="388"/>
      <c r="QYA7" s="388"/>
      <c r="QYB7" s="388"/>
      <c r="QYC7" s="388"/>
      <c r="QYD7" s="388"/>
      <c r="QYE7" s="388"/>
      <c r="QYF7" s="388"/>
      <c r="QYG7" s="388"/>
      <c r="QYH7" s="388"/>
      <c r="QYI7" s="388"/>
      <c r="QYJ7" s="388"/>
      <c r="QYK7" s="388"/>
      <c r="QYL7" s="388"/>
      <c r="QYM7" s="388"/>
      <c r="QYN7" s="388"/>
      <c r="QYO7" s="388"/>
      <c r="QYP7" s="388"/>
      <c r="QYQ7" s="388"/>
      <c r="QYR7" s="388"/>
      <c r="QYS7" s="388"/>
      <c r="QYT7" s="388"/>
      <c r="QYU7" s="388"/>
      <c r="QYV7" s="388"/>
      <c r="QYW7" s="388"/>
      <c r="QYX7" s="388"/>
      <c r="QYY7" s="388"/>
      <c r="QYZ7" s="388"/>
      <c r="QZA7" s="388"/>
      <c r="QZB7" s="388"/>
      <c r="QZC7" s="388"/>
      <c r="QZD7" s="388"/>
      <c r="QZE7" s="388"/>
      <c r="QZF7" s="388"/>
      <c r="QZG7" s="388"/>
      <c r="QZH7" s="388"/>
      <c r="QZI7" s="388"/>
      <c r="QZJ7" s="388"/>
      <c r="QZK7" s="388"/>
      <c r="QZL7" s="388"/>
      <c r="QZM7" s="388"/>
      <c r="QZN7" s="388"/>
      <c r="QZO7" s="388"/>
      <c r="QZP7" s="388"/>
      <c r="QZQ7" s="388"/>
      <c r="QZR7" s="388"/>
      <c r="QZS7" s="388"/>
      <c r="QZT7" s="388"/>
      <c r="QZU7" s="388"/>
      <c r="QZV7" s="388"/>
      <c r="QZW7" s="388"/>
      <c r="QZX7" s="388"/>
      <c r="QZY7" s="388"/>
      <c r="QZZ7" s="388"/>
      <c r="RAA7" s="388"/>
      <c r="RAB7" s="388"/>
      <c r="RAC7" s="388"/>
      <c r="RAD7" s="388"/>
      <c r="RAE7" s="388"/>
      <c r="RAF7" s="388"/>
      <c r="RAG7" s="388"/>
      <c r="RAH7" s="388"/>
      <c r="RAI7" s="388"/>
      <c r="RAJ7" s="388"/>
      <c r="RAK7" s="388"/>
      <c r="RAL7" s="388"/>
      <c r="RAM7" s="388"/>
      <c r="RAN7" s="388"/>
      <c r="RAO7" s="388"/>
      <c r="RAP7" s="388"/>
      <c r="RAQ7" s="388"/>
      <c r="RAR7" s="388"/>
      <c r="RAS7" s="388"/>
      <c r="RAT7" s="388"/>
      <c r="RAU7" s="388"/>
      <c r="RAV7" s="388"/>
      <c r="RAW7" s="388"/>
      <c r="RAX7" s="388"/>
      <c r="RAY7" s="388"/>
      <c r="RAZ7" s="388"/>
      <c r="RBA7" s="388"/>
      <c r="RBB7" s="388"/>
      <c r="RBC7" s="388"/>
      <c r="RBD7" s="388"/>
      <c r="RBE7" s="388"/>
      <c r="RBF7" s="388"/>
      <c r="RBG7" s="388"/>
      <c r="RBH7" s="388"/>
      <c r="RBI7" s="388"/>
      <c r="RBJ7" s="388"/>
      <c r="RBK7" s="388"/>
      <c r="RBL7" s="388"/>
      <c r="RBM7" s="388"/>
      <c r="RBN7" s="388"/>
      <c r="RBO7" s="388"/>
      <c r="RBP7" s="388"/>
      <c r="RBQ7" s="388"/>
      <c r="RBR7" s="388"/>
      <c r="RBS7" s="388"/>
      <c r="RBT7" s="388"/>
      <c r="RBU7" s="388"/>
      <c r="RBV7" s="388"/>
      <c r="RBW7" s="388"/>
      <c r="RBX7" s="388"/>
      <c r="RBY7" s="388"/>
      <c r="RBZ7" s="388"/>
      <c r="RCA7" s="388"/>
      <c r="RCB7" s="388"/>
      <c r="RCC7" s="388"/>
      <c r="RCD7" s="388"/>
      <c r="RCE7" s="388"/>
      <c r="RCF7" s="388"/>
      <c r="RCG7" s="388"/>
      <c r="RCH7" s="388"/>
      <c r="RCI7" s="388"/>
      <c r="RCJ7" s="388"/>
      <c r="RCK7" s="388"/>
      <c r="RCL7" s="388"/>
      <c r="RCM7" s="388"/>
      <c r="RCN7" s="388"/>
      <c r="RCO7" s="388"/>
      <c r="RCP7" s="388"/>
      <c r="RCQ7" s="388"/>
      <c r="RCR7" s="388"/>
      <c r="RCS7" s="388"/>
      <c r="RCT7" s="388"/>
      <c r="RCU7" s="388"/>
      <c r="RCV7" s="388"/>
      <c r="RCW7" s="388"/>
      <c r="RCX7" s="388"/>
      <c r="RCY7" s="388"/>
      <c r="RCZ7" s="388"/>
      <c r="RDA7" s="388"/>
      <c r="RDB7" s="388"/>
      <c r="RDC7" s="388"/>
      <c r="RDD7" s="388"/>
      <c r="RDE7" s="388"/>
      <c r="RDF7" s="388"/>
      <c r="RDG7" s="388"/>
      <c r="RDH7" s="388"/>
      <c r="RDI7" s="388"/>
      <c r="RDJ7" s="388"/>
      <c r="RDK7" s="388"/>
      <c r="RDL7" s="388"/>
      <c r="RDM7" s="388"/>
      <c r="RDN7" s="388"/>
      <c r="RDO7" s="388"/>
      <c r="RDP7" s="388"/>
      <c r="RDQ7" s="388"/>
      <c r="RDR7" s="388"/>
      <c r="RDS7" s="388"/>
      <c r="RDT7" s="388"/>
      <c r="RDU7" s="388"/>
      <c r="RDV7" s="388"/>
      <c r="RDW7" s="388"/>
      <c r="RDX7" s="388"/>
      <c r="RDY7" s="388"/>
      <c r="RDZ7" s="388"/>
      <c r="REA7" s="388"/>
      <c r="REB7" s="388"/>
      <c r="REC7" s="388"/>
      <c r="RED7" s="388"/>
      <c r="REE7" s="388"/>
      <c r="REF7" s="388"/>
      <c r="REG7" s="388"/>
      <c r="REH7" s="388"/>
      <c r="REI7" s="388"/>
      <c r="REJ7" s="388"/>
      <c r="REK7" s="388"/>
      <c r="REL7" s="388"/>
      <c r="REM7" s="388"/>
      <c r="REN7" s="388"/>
      <c r="REO7" s="388"/>
      <c r="REP7" s="388"/>
      <c r="REQ7" s="388"/>
      <c r="RER7" s="388"/>
      <c r="RES7" s="388"/>
      <c r="RET7" s="388"/>
      <c r="REU7" s="388"/>
      <c r="REV7" s="388"/>
      <c r="REW7" s="388"/>
      <c r="REX7" s="388"/>
      <c r="REY7" s="388"/>
      <c r="REZ7" s="388"/>
      <c r="RFA7" s="388"/>
      <c r="RFB7" s="388"/>
      <c r="RFC7" s="388"/>
      <c r="RFD7" s="388"/>
      <c r="RFE7" s="388"/>
      <c r="RFF7" s="388"/>
      <c r="RFG7" s="388"/>
      <c r="RFH7" s="388"/>
      <c r="RFI7" s="388"/>
      <c r="RFJ7" s="388"/>
      <c r="RFK7" s="388"/>
      <c r="RFL7" s="388"/>
      <c r="RFM7" s="388"/>
      <c r="RFN7" s="388"/>
      <c r="RFO7" s="388"/>
      <c r="RFP7" s="388"/>
      <c r="RFQ7" s="388"/>
      <c r="RFR7" s="388"/>
      <c r="RFS7" s="388"/>
      <c r="RFT7" s="388"/>
      <c r="RFU7" s="388"/>
      <c r="RFV7" s="388"/>
      <c r="RFW7" s="388"/>
      <c r="RFX7" s="388"/>
      <c r="RFY7" s="388"/>
      <c r="RFZ7" s="388"/>
      <c r="RGA7" s="388"/>
      <c r="RGB7" s="388"/>
      <c r="RGC7" s="388"/>
      <c r="RGD7" s="388"/>
      <c r="RGE7" s="388"/>
      <c r="RGF7" s="388"/>
      <c r="RGG7" s="388"/>
      <c r="RGH7" s="388"/>
      <c r="RGI7" s="388"/>
      <c r="RGJ7" s="388"/>
      <c r="RGK7" s="388"/>
      <c r="RGL7" s="388"/>
      <c r="RGM7" s="388"/>
      <c r="RGN7" s="388"/>
      <c r="RGO7" s="388"/>
      <c r="RGP7" s="388"/>
      <c r="RGQ7" s="388"/>
      <c r="RGR7" s="388"/>
      <c r="RGS7" s="388"/>
      <c r="RGT7" s="388"/>
      <c r="RGU7" s="388"/>
      <c r="RGV7" s="388"/>
      <c r="RGW7" s="388"/>
      <c r="RGX7" s="388"/>
      <c r="RGY7" s="388"/>
      <c r="RGZ7" s="388"/>
      <c r="RHA7" s="388"/>
      <c r="RHB7" s="388"/>
      <c r="RHC7" s="388"/>
      <c r="RHD7" s="388"/>
      <c r="RHE7" s="388"/>
      <c r="RHF7" s="388"/>
      <c r="RHG7" s="388"/>
      <c r="RHH7" s="388"/>
      <c r="RHI7" s="388"/>
      <c r="RHJ7" s="388"/>
      <c r="RHK7" s="388"/>
      <c r="RHL7" s="388"/>
      <c r="RHM7" s="388"/>
      <c r="RHN7" s="388"/>
      <c r="RHO7" s="388"/>
      <c r="RHP7" s="388"/>
      <c r="RHQ7" s="388"/>
      <c r="RHR7" s="388"/>
      <c r="RHS7" s="388"/>
      <c r="RHT7" s="388"/>
      <c r="RHU7" s="388"/>
      <c r="RHV7" s="388"/>
      <c r="RHW7" s="388"/>
      <c r="RHX7" s="388"/>
      <c r="RHY7" s="388"/>
      <c r="RHZ7" s="388"/>
      <c r="RIA7" s="388"/>
      <c r="RIB7" s="388"/>
      <c r="RIC7" s="388"/>
      <c r="RID7" s="388"/>
      <c r="RIE7" s="388"/>
      <c r="RIF7" s="388"/>
      <c r="RIG7" s="388"/>
      <c r="RIH7" s="388"/>
      <c r="RII7" s="388"/>
      <c r="RIJ7" s="388"/>
      <c r="RIK7" s="388"/>
      <c r="RIL7" s="388"/>
      <c r="RIM7" s="388"/>
      <c r="RIN7" s="388"/>
      <c r="RIO7" s="388"/>
      <c r="RIP7" s="388"/>
      <c r="RIQ7" s="388"/>
      <c r="RIR7" s="388"/>
      <c r="RIS7" s="388"/>
      <c r="RIT7" s="388"/>
      <c r="RIU7" s="388"/>
      <c r="RIV7" s="388"/>
      <c r="RIW7" s="388"/>
      <c r="RIX7" s="388"/>
      <c r="RIY7" s="388"/>
      <c r="RIZ7" s="388"/>
      <c r="RJA7" s="388"/>
      <c r="RJB7" s="388"/>
      <c r="RJC7" s="388"/>
      <c r="RJD7" s="388"/>
      <c r="RJE7" s="388"/>
      <c r="RJF7" s="388"/>
      <c r="RJG7" s="388"/>
      <c r="RJH7" s="388"/>
      <c r="RJI7" s="388"/>
      <c r="RJJ7" s="388"/>
      <c r="RJK7" s="388"/>
      <c r="RJL7" s="388"/>
      <c r="RJM7" s="388"/>
      <c r="RJN7" s="388"/>
      <c r="RJO7" s="388"/>
      <c r="RJP7" s="388"/>
      <c r="RJQ7" s="388"/>
      <c r="RJR7" s="388"/>
      <c r="RJS7" s="388"/>
      <c r="RJT7" s="388"/>
      <c r="RJU7" s="388"/>
      <c r="RJV7" s="388"/>
      <c r="RJW7" s="388"/>
      <c r="RJX7" s="388"/>
      <c r="RJY7" s="388"/>
      <c r="RJZ7" s="388"/>
      <c r="RKA7" s="388"/>
      <c r="RKB7" s="388"/>
      <c r="RKC7" s="388"/>
      <c r="RKD7" s="388"/>
      <c r="RKE7" s="388"/>
      <c r="RKF7" s="388"/>
      <c r="RKG7" s="388"/>
      <c r="RKH7" s="388"/>
      <c r="RKI7" s="388"/>
      <c r="RKJ7" s="388"/>
      <c r="RKK7" s="388"/>
      <c r="RKL7" s="388"/>
      <c r="RKM7" s="388"/>
      <c r="RKN7" s="388"/>
      <c r="RKO7" s="388"/>
      <c r="RKP7" s="388"/>
      <c r="RKQ7" s="388"/>
      <c r="RKR7" s="388"/>
      <c r="RKS7" s="388"/>
      <c r="RKT7" s="388"/>
      <c r="RKU7" s="388"/>
      <c r="RKV7" s="388"/>
      <c r="RKW7" s="388"/>
      <c r="RKX7" s="388"/>
      <c r="RKY7" s="388"/>
      <c r="RKZ7" s="388"/>
      <c r="RLA7" s="388"/>
      <c r="RLB7" s="388"/>
      <c r="RLC7" s="388"/>
      <c r="RLD7" s="388"/>
      <c r="RLE7" s="388"/>
      <c r="RLF7" s="388"/>
      <c r="RLG7" s="388"/>
      <c r="RLH7" s="388"/>
      <c r="RLI7" s="388"/>
      <c r="RLJ7" s="388"/>
      <c r="RLK7" s="388"/>
      <c r="RLL7" s="388"/>
      <c r="RLM7" s="388"/>
      <c r="RLN7" s="388"/>
      <c r="RLO7" s="388"/>
      <c r="RLP7" s="388"/>
      <c r="RLQ7" s="388"/>
      <c r="RLR7" s="388"/>
      <c r="RLS7" s="388"/>
      <c r="RLT7" s="388"/>
      <c r="RLU7" s="388"/>
      <c r="RLV7" s="388"/>
      <c r="RLW7" s="388"/>
      <c r="RLX7" s="388"/>
      <c r="RLY7" s="388"/>
      <c r="RLZ7" s="388"/>
      <c r="RMA7" s="388"/>
      <c r="RMB7" s="388"/>
      <c r="RMC7" s="388"/>
      <c r="RMD7" s="388"/>
      <c r="RME7" s="388"/>
      <c r="RMF7" s="388"/>
      <c r="RMG7" s="388"/>
      <c r="RMH7" s="388"/>
      <c r="RMI7" s="388"/>
      <c r="RMJ7" s="388"/>
      <c r="RMK7" s="388"/>
      <c r="RML7" s="388"/>
      <c r="RMM7" s="388"/>
      <c r="RMN7" s="388"/>
      <c r="RMO7" s="388"/>
      <c r="RMP7" s="388"/>
      <c r="RMQ7" s="388"/>
      <c r="RMR7" s="388"/>
      <c r="RMS7" s="388"/>
      <c r="RMT7" s="388"/>
      <c r="RMU7" s="388"/>
      <c r="RMV7" s="388"/>
      <c r="RMW7" s="388"/>
      <c r="RMX7" s="388"/>
      <c r="RMY7" s="388"/>
      <c r="RMZ7" s="388"/>
      <c r="RNA7" s="388"/>
      <c r="RNB7" s="388"/>
      <c r="RNC7" s="388"/>
      <c r="RND7" s="388"/>
      <c r="RNE7" s="388"/>
      <c r="RNF7" s="388"/>
      <c r="RNG7" s="388"/>
      <c r="RNH7" s="388"/>
      <c r="RNI7" s="388"/>
      <c r="RNJ7" s="388"/>
      <c r="RNK7" s="388"/>
      <c r="RNL7" s="388"/>
      <c r="RNM7" s="388"/>
      <c r="RNN7" s="388"/>
      <c r="RNO7" s="388"/>
      <c r="RNP7" s="388"/>
      <c r="RNQ7" s="388"/>
      <c r="RNR7" s="388"/>
      <c r="RNS7" s="388"/>
      <c r="RNT7" s="388"/>
      <c r="RNU7" s="388"/>
      <c r="RNV7" s="388"/>
      <c r="RNW7" s="388"/>
      <c r="RNX7" s="388"/>
      <c r="RNY7" s="388"/>
      <c r="RNZ7" s="388"/>
      <c r="ROA7" s="388"/>
      <c r="ROB7" s="388"/>
      <c r="ROC7" s="388"/>
      <c r="ROD7" s="388"/>
      <c r="ROE7" s="388"/>
      <c r="ROF7" s="388"/>
      <c r="ROG7" s="388"/>
      <c r="ROH7" s="388"/>
      <c r="ROI7" s="388"/>
      <c r="ROJ7" s="388"/>
      <c r="ROK7" s="388"/>
      <c r="ROL7" s="388"/>
      <c r="ROM7" s="388"/>
      <c r="RON7" s="388"/>
      <c r="ROO7" s="388"/>
      <c r="ROP7" s="388"/>
      <c r="ROQ7" s="388"/>
      <c r="ROR7" s="388"/>
      <c r="ROS7" s="388"/>
      <c r="ROT7" s="388"/>
      <c r="ROU7" s="388"/>
      <c r="ROV7" s="388"/>
      <c r="ROW7" s="388"/>
      <c r="ROX7" s="388"/>
      <c r="ROY7" s="388"/>
      <c r="ROZ7" s="388"/>
      <c r="RPA7" s="388"/>
      <c r="RPB7" s="388"/>
      <c r="RPC7" s="388"/>
      <c r="RPD7" s="388"/>
      <c r="RPE7" s="388"/>
      <c r="RPF7" s="388"/>
      <c r="RPG7" s="388"/>
      <c r="RPH7" s="388"/>
      <c r="RPI7" s="388"/>
      <c r="RPJ7" s="388"/>
      <c r="RPK7" s="388"/>
      <c r="RPL7" s="388"/>
      <c r="RPM7" s="388"/>
      <c r="RPN7" s="388"/>
      <c r="RPO7" s="388"/>
      <c r="RPP7" s="388"/>
      <c r="RPQ7" s="388"/>
      <c r="RPR7" s="388"/>
      <c r="RPS7" s="388"/>
      <c r="RPT7" s="388"/>
      <c r="RPU7" s="388"/>
      <c r="RPV7" s="388"/>
      <c r="RPW7" s="388"/>
      <c r="RPX7" s="388"/>
      <c r="RPY7" s="388"/>
      <c r="RPZ7" s="388"/>
      <c r="RQA7" s="388"/>
      <c r="RQB7" s="388"/>
      <c r="RQC7" s="388"/>
      <c r="RQD7" s="388"/>
      <c r="RQE7" s="388"/>
      <c r="RQF7" s="388"/>
      <c r="RQG7" s="388"/>
      <c r="RQH7" s="388"/>
      <c r="RQI7" s="388"/>
      <c r="RQJ7" s="388"/>
      <c r="RQK7" s="388"/>
      <c r="RQL7" s="388"/>
      <c r="RQM7" s="388"/>
      <c r="RQN7" s="388"/>
      <c r="RQO7" s="388"/>
      <c r="RQP7" s="388"/>
      <c r="RQQ7" s="388"/>
      <c r="RQR7" s="388"/>
      <c r="RQS7" s="388"/>
      <c r="RQT7" s="388"/>
      <c r="RQU7" s="388"/>
      <c r="RQV7" s="388"/>
      <c r="RQW7" s="388"/>
      <c r="RQX7" s="388"/>
      <c r="RQY7" s="388"/>
      <c r="RQZ7" s="388"/>
      <c r="RRA7" s="388"/>
      <c r="RRB7" s="388"/>
      <c r="RRC7" s="388"/>
      <c r="RRD7" s="388"/>
      <c r="RRE7" s="388"/>
      <c r="RRF7" s="388"/>
      <c r="RRG7" s="388"/>
      <c r="RRH7" s="388"/>
      <c r="RRI7" s="388"/>
      <c r="RRJ7" s="388"/>
      <c r="RRK7" s="388"/>
      <c r="RRL7" s="388"/>
      <c r="RRM7" s="388"/>
      <c r="RRN7" s="388"/>
      <c r="RRO7" s="388"/>
      <c r="RRP7" s="388"/>
      <c r="RRQ7" s="388"/>
      <c r="RRR7" s="388"/>
      <c r="RRS7" s="388"/>
      <c r="RRT7" s="388"/>
      <c r="RRU7" s="388"/>
      <c r="RRV7" s="388"/>
      <c r="RRW7" s="388"/>
      <c r="RRX7" s="388"/>
      <c r="RRY7" s="388"/>
      <c r="RRZ7" s="388"/>
      <c r="RSA7" s="388"/>
      <c r="RSB7" s="388"/>
      <c r="RSC7" s="388"/>
      <c r="RSD7" s="388"/>
      <c r="RSE7" s="388"/>
      <c r="RSF7" s="388"/>
      <c r="RSG7" s="388"/>
      <c r="RSH7" s="388"/>
      <c r="RSI7" s="388"/>
      <c r="RSJ7" s="388"/>
      <c r="RSK7" s="388"/>
      <c r="RSL7" s="388"/>
      <c r="RSM7" s="388"/>
      <c r="RSN7" s="388"/>
      <c r="RSO7" s="388"/>
      <c r="RSP7" s="388"/>
      <c r="RSQ7" s="388"/>
      <c r="RSR7" s="388"/>
      <c r="RSS7" s="388"/>
      <c r="RST7" s="388"/>
      <c r="RSU7" s="388"/>
      <c r="RSV7" s="388"/>
      <c r="RSW7" s="388"/>
      <c r="RSX7" s="388"/>
      <c r="RSY7" s="388"/>
      <c r="RSZ7" s="388"/>
      <c r="RTA7" s="388"/>
      <c r="RTB7" s="388"/>
      <c r="RTC7" s="388"/>
      <c r="RTD7" s="388"/>
      <c r="RTE7" s="388"/>
      <c r="RTF7" s="388"/>
      <c r="RTG7" s="388"/>
      <c r="RTH7" s="388"/>
      <c r="RTI7" s="388"/>
      <c r="RTJ7" s="388"/>
      <c r="RTK7" s="388"/>
      <c r="RTL7" s="388"/>
      <c r="RTM7" s="388"/>
      <c r="RTN7" s="388"/>
      <c r="RTO7" s="388"/>
      <c r="RTP7" s="388"/>
      <c r="RTQ7" s="388"/>
      <c r="RTR7" s="388"/>
      <c r="RTS7" s="388"/>
      <c r="RTT7" s="388"/>
      <c r="RTU7" s="388"/>
      <c r="RTV7" s="388"/>
      <c r="RTW7" s="388"/>
      <c r="RTX7" s="388"/>
      <c r="RTY7" s="388"/>
      <c r="RTZ7" s="388"/>
      <c r="RUA7" s="388"/>
      <c r="RUB7" s="388"/>
      <c r="RUC7" s="388"/>
      <c r="RUD7" s="388"/>
      <c r="RUE7" s="388"/>
      <c r="RUF7" s="388"/>
      <c r="RUG7" s="388"/>
      <c r="RUH7" s="388"/>
      <c r="RUI7" s="388"/>
      <c r="RUJ7" s="388"/>
      <c r="RUK7" s="388"/>
      <c r="RUL7" s="388"/>
      <c r="RUM7" s="388"/>
      <c r="RUN7" s="388"/>
      <c r="RUO7" s="388"/>
      <c r="RUP7" s="388"/>
      <c r="RUQ7" s="388"/>
      <c r="RUR7" s="388"/>
      <c r="RUS7" s="388"/>
      <c r="RUT7" s="388"/>
      <c r="RUU7" s="388"/>
      <c r="RUV7" s="388"/>
      <c r="RUW7" s="388"/>
      <c r="RUX7" s="388"/>
      <c r="RUY7" s="388"/>
      <c r="RUZ7" s="388"/>
      <c r="RVA7" s="388"/>
      <c r="RVB7" s="388"/>
      <c r="RVC7" s="388"/>
      <c r="RVD7" s="388"/>
      <c r="RVE7" s="388"/>
      <c r="RVF7" s="388"/>
      <c r="RVG7" s="388"/>
      <c r="RVH7" s="388"/>
      <c r="RVI7" s="388"/>
      <c r="RVJ7" s="388"/>
      <c r="RVK7" s="388"/>
      <c r="RVL7" s="388"/>
      <c r="RVM7" s="388"/>
      <c r="RVN7" s="388"/>
      <c r="RVO7" s="388"/>
      <c r="RVP7" s="388"/>
      <c r="RVQ7" s="388"/>
      <c r="RVR7" s="388"/>
      <c r="RVS7" s="388"/>
      <c r="RVT7" s="388"/>
      <c r="RVU7" s="388"/>
      <c r="RVV7" s="388"/>
      <c r="RVW7" s="388"/>
      <c r="RVX7" s="388"/>
      <c r="RVY7" s="388"/>
      <c r="RVZ7" s="388"/>
      <c r="RWA7" s="388"/>
      <c r="RWB7" s="388"/>
      <c r="RWC7" s="388"/>
      <c r="RWD7" s="388"/>
      <c r="RWE7" s="388"/>
      <c r="RWF7" s="388"/>
      <c r="RWG7" s="388"/>
      <c r="RWH7" s="388"/>
      <c r="RWI7" s="388"/>
      <c r="RWJ7" s="388"/>
      <c r="RWK7" s="388"/>
      <c r="RWL7" s="388"/>
      <c r="RWM7" s="388"/>
      <c r="RWN7" s="388"/>
      <c r="RWO7" s="388"/>
      <c r="RWP7" s="388"/>
      <c r="RWQ7" s="388"/>
      <c r="RWR7" s="388"/>
      <c r="RWS7" s="388"/>
      <c r="RWT7" s="388"/>
      <c r="RWU7" s="388"/>
      <c r="RWV7" s="388"/>
      <c r="RWW7" s="388"/>
      <c r="RWX7" s="388"/>
      <c r="RWY7" s="388"/>
      <c r="RWZ7" s="388"/>
      <c r="RXA7" s="388"/>
      <c r="RXB7" s="388"/>
      <c r="RXC7" s="388"/>
      <c r="RXD7" s="388"/>
      <c r="RXE7" s="388"/>
      <c r="RXF7" s="388"/>
      <c r="RXG7" s="388"/>
      <c r="RXH7" s="388"/>
      <c r="RXI7" s="388"/>
      <c r="RXJ7" s="388"/>
      <c r="RXK7" s="388"/>
      <c r="RXL7" s="388"/>
      <c r="RXM7" s="388"/>
      <c r="RXN7" s="388"/>
      <c r="RXO7" s="388"/>
      <c r="RXP7" s="388"/>
      <c r="RXQ7" s="388"/>
      <c r="RXR7" s="388"/>
      <c r="RXS7" s="388"/>
      <c r="RXT7" s="388"/>
      <c r="RXU7" s="388"/>
      <c r="RXV7" s="388"/>
      <c r="RXW7" s="388"/>
      <c r="RXX7" s="388"/>
      <c r="RXY7" s="388"/>
      <c r="RXZ7" s="388"/>
      <c r="RYA7" s="388"/>
      <c r="RYB7" s="388"/>
      <c r="RYC7" s="388"/>
      <c r="RYD7" s="388"/>
      <c r="RYE7" s="388"/>
      <c r="RYF7" s="388"/>
      <c r="RYG7" s="388"/>
      <c r="RYH7" s="388"/>
      <c r="RYI7" s="388"/>
      <c r="RYJ7" s="388"/>
      <c r="RYK7" s="388"/>
      <c r="RYL7" s="388"/>
      <c r="RYM7" s="388"/>
      <c r="RYN7" s="388"/>
      <c r="RYO7" s="388"/>
      <c r="RYP7" s="388"/>
      <c r="RYQ7" s="388"/>
      <c r="RYR7" s="388"/>
      <c r="RYS7" s="388"/>
      <c r="RYT7" s="388"/>
      <c r="RYU7" s="388"/>
      <c r="RYV7" s="388"/>
      <c r="RYW7" s="388"/>
      <c r="RYX7" s="388"/>
      <c r="RYY7" s="388"/>
      <c r="RYZ7" s="388"/>
      <c r="RZA7" s="388"/>
      <c r="RZB7" s="388"/>
      <c r="RZC7" s="388"/>
      <c r="RZD7" s="388"/>
      <c r="RZE7" s="388"/>
      <c r="RZF7" s="388"/>
      <c r="RZG7" s="388"/>
      <c r="RZH7" s="388"/>
      <c r="RZI7" s="388"/>
      <c r="RZJ7" s="388"/>
      <c r="RZK7" s="388"/>
      <c r="RZL7" s="388"/>
      <c r="RZM7" s="388"/>
      <c r="RZN7" s="388"/>
      <c r="RZO7" s="388"/>
      <c r="RZP7" s="388"/>
      <c r="RZQ7" s="388"/>
      <c r="RZR7" s="388"/>
      <c r="RZS7" s="388"/>
      <c r="RZT7" s="388"/>
      <c r="RZU7" s="388"/>
      <c r="RZV7" s="388"/>
      <c r="RZW7" s="388"/>
      <c r="RZX7" s="388"/>
      <c r="RZY7" s="388"/>
      <c r="RZZ7" s="388"/>
      <c r="SAA7" s="388"/>
      <c r="SAB7" s="388"/>
      <c r="SAC7" s="388"/>
      <c r="SAD7" s="388"/>
      <c r="SAE7" s="388"/>
      <c r="SAF7" s="388"/>
      <c r="SAG7" s="388"/>
      <c r="SAH7" s="388"/>
      <c r="SAI7" s="388"/>
      <c r="SAJ7" s="388"/>
      <c r="SAK7" s="388"/>
      <c r="SAL7" s="388"/>
      <c r="SAM7" s="388"/>
      <c r="SAN7" s="388"/>
      <c r="SAO7" s="388"/>
      <c r="SAP7" s="388"/>
      <c r="SAQ7" s="388"/>
      <c r="SAR7" s="388"/>
      <c r="SAS7" s="388"/>
      <c r="SAT7" s="388"/>
      <c r="SAU7" s="388"/>
      <c r="SAV7" s="388"/>
      <c r="SAW7" s="388"/>
      <c r="SAX7" s="388"/>
      <c r="SAY7" s="388"/>
      <c r="SAZ7" s="388"/>
      <c r="SBA7" s="388"/>
      <c r="SBB7" s="388"/>
      <c r="SBC7" s="388"/>
      <c r="SBD7" s="388"/>
      <c r="SBE7" s="388"/>
      <c r="SBF7" s="388"/>
      <c r="SBG7" s="388"/>
      <c r="SBH7" s="388"/>
      <c r="SBI7" s="388"/>
      <c r="SBJ7" s="388"/>
      <c r="SBK7" s="388"/>
      <c r="SBL7" s="388"/>
      <c r="SBM7" s="388"/>
      <c r="SBN7" s="388"/>
      <c r="SBO7" s="388"/>
      <c r="SBP7" s="388"/>
      <c r="SBQ7" s="388"/>
      <c r="SBR7" s="388"/>
      <c r="SBS7" s="388"/>
      <c r="SBT7" s="388"/>
      <c r="SBU7" s="388"/>
      <c r="SBV7" s="388"/>
      <c r="SBW7" s="388"/>
      <c r="SBX7" s="388"/>
      <c r="SBY7" s="388"/>
      <c r="SBZ7" s="388"/>
      <c r="SCA7" s="388"/>
      <c r="SCB7" s="388"/>
      <c r="SCC7" s="388"/>
      <c r="SCD7" s="388"/>
      <c r="SCE7" s="388"/>
      <c r="SCF7" s="388"/>
      <c r="SCG7" s="388"/>
      <c r="SCH7" s="388"/>
      <c r="SCI7" s="388"/>
      <c r="SCJ7" s="388"/>
      <c r="SCK7" s="388"/>
      <c r="SCL7" s="388"/>
      <c r="SCM7" s="388"/>
      <c r="SCN7" s="388"/>
      <c r="SCO7" s="388"/>
      <c r="SCP7" s="388"/>
      <c r="SCQ7" s="388"/>
      <c r="SCR7" s="388"/>
      <c r="SCS7" s="388"/>
      <c r="SCT7" s="388"/>
      <c r="SCU7" s="388"/>
      <c r="SCV7" s="388"/>
      <c r="SCW7" s="388"/>
      <c r="SCX7" s="388"/>
      <c r="SCY7" s="388"/>
      <c r="SCZ7" s="388"/>
      <c r="SDA7" s="388"/>
      <c r="SDB7" s="388"/>
      <c r="SDC7" s="388"/>
      <c r="SDD7" s="388"/>
      <c r="SDE7" s="388"/>
      <c r="SDF7" s="388"/>
      <c r="SDG7" s="388"/>
      <c r="SDH7" s="388"/>
      <c r="SDI7" s="388"/>
      <c r="SDJ7" s="388"/>
      <c r="SDK7" s="388"/>
      <c r="SDL7" s="388"/>
      <c r="SDM7" s="388"/>
      <c r="SDN7" s="388"/>
      <c r="SDO7" s="388"/>
      <c r="SDP7" s="388"/>
      <c r="SDQ7" s="388"/>
      <c r="SDR7" s="388"/>
      <c r="SDS7" s="388"/>
      <c r="SDT7" s="388"/>
      <c r="SDU7" s="388"/>
      <c r="SDV7" s="388"/>
      <c r="SDW7" s="388"/>
      <c r="SDX7" s="388"/>
      <c r="SDY7" s="388"/>
      <c r="SDZ7" s="388"/>
      <c r="SEA7" s="388"/>
      <c r="SEB7" s="388"/>
      <c r="SEC7" s="388"/>
      <c r="SED7" s="388"/>
      <c r="SEE7" s="388"/>
      <c r="SEF7" s="388"/>
      <c r="SEG7" s="388"/>
      <c r="SEH7" s="388"/>
      <c r="SEI7" s="388"/>
      <c r="SEJ7" s="388"/>
      <c r="SEK7" s="388"/>
      <c r="SEL7" s="388"/>
      <c r="SEM7" s="388"/>
      <c r="SEN7" s="388"/>
      <c r="SEO7" s="388"/>
      <c r="SEP7" s="388"/>
      <c r="SEQ7" s="388"/>
      <c r="SER7" s="388"/>
      <c r="SES7" s="388"/>
      <c r="SET7" s="388"/>
      <c r="SEU7" s="388"/>
      <c r="SEV7" s="388"/>
      <c r="SEW7" s="388"/>
      <c r="SEX7" s="388"/>
      <c r="SEY7" s="388"/>
      <c r="SEZ7" s="388"/>
      <c r="SFA7" s="388"/>
      <c r="SFB7" s="388"/>
      <c r="SFC7" s="388"/>
      <c r="SFD7" s="388"/>
      <c r="SFE7" s="388"/>
      <c r="SFF7" s="388"/>
      <c r="SFG7" s="388"/>
      <c r="SFH7" s="388"/>
      <c r="SFI7" s="388"/>
      <c r="SFJ7" s="388"/>
      <c r="SFK7" s="388"/>
      <c r="SFL7" s="388"/>
      <c r="SFM7" s="388"/>
      <c r="SFN7" s="388"/>
      <c r="SFO7" s="388"/>
      <c r="SFP7" s="388"/>
      <c r="SFQ7" s="388"/>
      <c r="SFR7" s="388"/>
      <c r="SFS7" s="388"/>
      <c r="SFT7" s="388"/>
      <c r="SFU7" s="388"/>
      <c r="SFV7" s="388"/>
      <c r="SFW7" s="388"/>
      <c r="SFX7" s="388"/>
      <c r="SFY7" s="388"/>
      <c r="SFZ7" s="388"/>
      <c r="SGA7" s="388"/>
      <c r="SGB7" s="388"/>
      <c r="SGC7" s="388"/>
      <c r="SGD7" s="388"/>
      <c r="SGE7" s="388"/>
      <c r="SGF7" s="388"/>
      <c r="SGG7" s="388"/>
      <c r="SGH7" s="388"/>
      <c r="SGI7" s="388"/>
      <c r="SGJ7" s="388"/>
      <c r="SGK7" s="388"/>
      <c r="SGL7" s="388"/>
      <c r="SGM7" s="388"/>
      <c r="SGN7" s="388"/>
      <c r="SGO7" s="388"/>
      <c r="SGP7" s="388"/>
      <c r="SGQ7" s="388"/>
      <c r="SGR7" s="388"/>
      <c r="SGS7" s="388"/>
      <c r="SGT7" s="388"/>
      <c r="SGU7" s="388"/>
      <c r="SGV7" s="388"/>
      <c r="SGW7" s="388"/>
      <c r="SGX7" s="388"/>
      <c r="SGY7" s="388"/>
      <c r="SGZ7" s="388"/>
      <c r="SHA7" s="388"/>
      <c r="SHB7" s="388"/>
      <c r="SHC7" s="388"/>
      <c r="SHD7" s="388"/>
      <c r="SHE7" s="388"/>
      <c r="SHF7" s="388"/>
      <c r="SHG7" s="388"/>
      <c r="SHH7" s="388"/>
      <c r="SHI7" s="388"/>
      <c r="SHJ7" s="388"/>
      <c r="SHK7" s="388"/>
      <c r="SHL7" s="388"/>
      <c r="SHM7" s="388"/>
      <c r="SHN7" s="388"/>
      <c r="SHO7" s="388"/>
      <c r="SHP7" s="388"/>
      <c r="SHQ7" s="388"/>
      <c r="SHR7" s="388"/>
      <c r="SHS7" s="388"/>
      <c r="SHT7" s="388"/>
      <c r="SHU7" s="388"/>
      <c r="SHV7" s="388"/>
      <c r="SHW7" s="388"/>
      <c r="SHX7" s="388"/>
      <c r="SHY7" s="388"/>
      <c r="SHZ7" s="388"/>
      <c r="SIA7" s="388"/>
      <c r="SIB7" s="388"/>
      <c r="SIC7" s="388"/>
      <c r="SID7" s="388"/>
      <c r="SIE7" s="388"/>
      <c r="SIF7" s="388"/>
      <c r="SIG7" s="388"/>
      <c r="SIH7" s="388"/>
      <c r="SII7" s="388"/>
      <c r="SIJ7" s="388"/>
      <c r="SIK7" s="388"/>
      <c r="SIL7" s="388"/>
      <c r="SIM7" s="388"/>
      <c r="SIN7" s="388"/>
      <c r="SIO7" s="388"/>
      <c r="SIP7" s="388"/>
      <c r="SIQ7" s="388"/>
      <c r="SIR7" s="388"/>
      <c r="SIS7" s="388"/>
      <c r="SIT7" s="388"/>
      <c r="SIU7" s="388"/>
      <c r="SIV7" s="388"/>
      <c r="SIW7" s="388"/>
      <c r="SIX7" s="388"/>
      <c r="SIY7" s="388"/>
      <c r="SIZ7" s="388"/>
      <c r="SJA7" s="388"/>
      <c r="SJB7" s="388"/>
      <c r="SJC7" s="388"/>
      <c r="SJD7" s="388"/>
      <c r="SJE7" s="388"/>
      <c r="SJF7" s="388"/>
      <c r="SJG7" s="388"/>
      <c r="SJH7" s="388"/>
      <c r="SJI7" s="388"/>
      <c r="SJJ7" s="388"/>
      <c r="SJK7" s="388"/>
      <c r="SJL7" s="388"/>
      <c r="SJM7" s="388"/>
      <c r="SJN7" s="388"/>
      <c r="SJO7" s="388"/>
      <c r="SJP7" s="388"/>
      <c r="SJQ7" s="388"/>
      <c r="SJR7" s="388"/>
      <c r="SJS7" s="388"/>
      <c r="SJT7" s="388"/>
      <c r="SJU7" s="388"/>
      <c r="SJV7" s="388"/>
      <c r="SJW7" s="388"/>
      <c r="SJX7" s="388"/>
      <c r="SJY7" s="388"/>
      <c r="SJZ7" s="388"/>
      <c r="SKA7" s="388"/>
      <c r="SKB7" s="388"/>
      <c r="SKC7" s="388"/>
      <c r="SKD7" s="388"/>
      <c r="SKE7" s="388"/>
      <c r="SKF7" s="388"/>
      <c r="SKG7" s="388"/>
      <c r="SKH7" s="388"/>
      <c r="SKI7" s="388"/>
      <c r="SKJ7" s="388"/>
      <c r="SKK7" s="388"/>
      <c r="SKL7" s="388"/>
      <c r="SKM7" s="388"/>
      <c r="SKN7" s="388"/>
      <c r="SKO7" s="388"/>
      <c r="SKP7" s="388"/>
      <c r="SKQ7" s="388"/>
      <c r="SKR7" s="388"/>
      <c r="SKS7" s="388"/>
      <c r="SKT7" s="388"/>
      <c r="SKU7" s="388"/>
      <c r="SKV7" s="388"/>
      <c r="SKW7" s="388"/>
      <c r="SKX7" s="388"/>
      <c r="SKY7" s="388"/>
      <c r="SKZ7" s="388"/>
      <c r="SLA7" s="388"/>
      <c r="SLB7" s="388"/>
      <c r="SLC7" s="388"/>
      <c r="SLD7" s="388"/>
      <c r="SLE7" s="388"/>
      <c r="SLF7" s="388"/>
      <c r="SLG7" s="388"/>
      <c r="SLH7" s="388"/>
      <c r="SLI7" s="388"/>
      <c r="SLJ7" s="388"/>
      <c r="SLK7" s="388"/>
      <c r="SLL7" s="388"/>
      <c r="SLM7" s="388"/>
      <c r="SLN7" s="388"/>
      <c r="SLO7" s="388"/>
      <c r="SLP7" s="388"/>
      <c r="SLQ7" s="388"/>
      <c r="SLR7" s="388"/>
      <c r="SLS7" s="388"/>
      <c r="SLT7" s="388"/>
      <c r="SLU7" s="388"/>
      <c r="SLV7" s="388"/>
      <c r="SLW7" s="388"/>
      <c r="SLX7" s="388"/>
      <c r="SLY7" s="388"/>
      <c r="SLZ7" s="388"/>
      <c r="SMA7" s="388"/>
      <c r="SMB7" s="388"/>
      <c r="SMC7" s="388"/>
      <c r="SMD7" s="388"/>
      <c r="SME7" s="388"/>
      <c r="SMF7" s="388"/>
      <c r="SMG7" s="388"/>
      <c r="SMH7" s="388"/>
      <c r="SMI7" s="388"/>
      <c r="SMJ7" s="388"/>
      <c r="SMK7" s="388"/>
      <c r="SML7" s="388"/>
      <c r="SMM7" s="388"/>
      <c r="SMN7" s="388"/>
      <c r="SMO7" s="388"/>
      <c r="SMP7" s="388"/>
      <c r="SMQ7" s="388"/>
      <c r="SMR7" s="388"/>
      <c r="SMS7" s="388"/>
      <c r="SMT7" s="388"/>
      <c r="SMU7" s="388"/>
      <c r="SMV7" s="388"/>
      <c r="SMW7" s="388"/>
      <c r="SMX7" s="388"/>
      <c r="SMY7" s="388"/>
      <c r="SMZ7" s="388"/>
      <c r="SNA7" s="388"/>
      <c r="SNB7" s="388"/>
      <c r="SNC7" s="388"/>
      <c r="SND7" s="388"/>
      <c r="SNE7" s="388"/>
      <c r="SNF7" s="388"/>
      <c r="SNG7" s="388"/>
      <c r="SNH7" s="388"/>
      <c r="SNI7" s="388"/>
      <c r="SNJ7" s="388"/>
      <c r="SNK7" s="388"/>
      <c r="SNL7" s="388"/>
      <c r="SNM7" s="388"/>
      <c r="SNN7" s="388"/>
      <c r="SNO7" s="388"/>
      <c r="SNP7" s="388"/>
      <c r="SNQ7" s="388"/>
      <c r="SNR7" s="388"/>
      <c r="SNS7" s="388"/>
      <c r="SNT7" s="388"/>
      <c r="SNU7" s="388"/>
      <c r="SNV7" s="388"/>
      <c r="SNW7" s="388"/>
      <c r="SNX7" s="388"/>
      <c r="SNY7" s="388"/>
      <c r="SNZ7" s="388"/>
      <c r="SOA7" s="388"/>
      <c r="SOB7" s="388"/>
      <c r="SOC7" s="388"/>
      <c r="SOD7" s="388"/>
      <c r="SOE7" s="388"/>
      <c r="SOF7" s="388"/>
      <c r="SOG7" s="388"/>
      <c r="SOH7" s="388"/>
      <c r="SOI7" s="388"/>
      <c r="SOJ7" s="388"/>
      <c r="SOK7" s="388"/>
      <c r="SOL7" s="388"/>
      <c r="SOM7" s="388"/>
      <c r="SON7" s="388"/>
      <c r="SOO7" s="388"/>
      <c r="SOP7" s="388"/>
      <c r="SOQ7" s="388"/>
      <c r="SOR7" s="388"/>
      <c r="SOS7" s="388"/>
      <c r="SOT7" s="388"/>
      <c r="SOU7" s="388"/>
      <c r="SOV7" s="388"/>
      <c r="SOW7" s="388"/>
      <c r="SOX7" s="388"/>
      <c r="SOY7" s="388"/>
      <c r="SOZ7" s="388"/>
      <c r="SPA7" s="388"/>
      <c r="SPB7" s="388"/>
      <c r="SPC7" s="388"/>
      <c r="SPD7" s="388"/>
      <c r="SPE7" s="388"/>
      <c r="SPF7" s="388"/>
      <c r="SPG7" s="388"/>
      <c r="SPH7" s="388"/>
      <c r="SPI7" s="388"/>
      <c r="SPJ7" s="388"/>
      <c r="SPK7" s="388"/>
      <c r="SPL7" s="388"/>
      <c r="SPM7" s="388"/>
      <c r="SPN7" s="388"/>
      <c r="SPO7" s="388"/>
      <c r="SPP7" s="388"/>
      <c r="SPQ7" s="388"/>
      <c r="SPR7" s="388"/>
      <c r="SPS7" s="388"/>
      <c r="SPT7" s="388"/>
      <c r="SPU7" s="388"/>
      <c r="SPV7" s="388"/>
      <c r="SPW7" s="388"/>
      <c r="SPX7" s="388"/>
      <c r="SPY7" s="388"/>
      <c r="SPZ7" s="388"/>
      <c r="SQA7" s="388"/>
      <c r="SQB7" s="388"/>
      <c r="SQC7" s="388"/>
      <c r="SQD7" s="388"/>
      <c r="SQE7" s="388"/>
      <c r="SQF7" s="388"/>
      <c r="SQG7" s="388"/>
      <c r="SQH7" s="388"/>
      <c r="SQI7" s="388"/>
      <c r="SQJ7" s="388"/>
      <c r="SQK7" s="388"/>
      <c r="SQL7" s="388"/>
      <c r="SQM7" s="388"/>
      <c r="SQN7" s="388"/>
      <c r="SQO7" s="388"/>
      <c r="SQP7" s="388"/>
      <c r="SQQ7" s="388"/>
      <c r="SQR7" s="388"/>
      <c r="SQS7" s="388"/>
      <c r="SQT7" s="388"/>
      <c r="SQU7" s="388"/>
      <c r="SQV7" s="388"/>
      <c r="SQW7" s="388"/>
      <c r="SQX7" s="388"/>
      <c r="SQY7" s="388"/>
      <c r="SQZ7" s="388"/>
      <c r="SRA7" s="388"/>
      <c r="SRB7" s="388"/>
      <c r="SRC7" s="388"/>
      <c r="SRD7" s="388"/>
      <c r="SRE7" s="388"/>
      <c r="SRF7" s="388"/>
      <c r="SRG7" s="388"/>
      <c r="SRH7" s="388"/>
      <c r="SRI7" s="388"/>
      <c r="SRJ7" s="388"/>
      <c r="SRK7" s="388"/>
      <c r="SRL7" s="388"/>
      <c r="SRM7" s="388"/>
      <c r="SRN7" s="388"/>
      <c r="SRO7" s="388"/>
      <c r="SRP7" s="388"/>
      <c r="SRQ7" s="388"/>
      <c r="SRR7" s="388"/>
      <c r="SRS7" s="388"/>
      <c r="SRT7" s="388"/>
      <c r="SRU7" s="388"/>
      <c r="SRV7" s="388"/>
      <c r="SRW7" s="388"/>
      <c r="SRX7" s="388"/>
      <c r="SRY7" s="388"/>
      <c r="SRZ7" s="388"/>
      <c r="SSA7" s="388"/>
      <c r="SSB7" s="388"/>
      <c r="SSC7" s="388"/>
      <c r="SSD7" s="388"/>
      <c r="SSE7" s="388"/>
      <c r="SSF7" s="388"/>
      <c r="SSG7" s="388"/>
      <c r="SSH7" s="388"/>
      <c r="SSI7" s="388"/>
      <c r="SSJ7" s="388"/>
      <c r="SSK7" s="388"/>
      <c r="SSL7" s="388"/>
      <c r="SSM7" s="388"/>
      <c r="SSN7" s="388"/>
      <c r="SSO7" s="388"/>
      <c r="SSP7" s="388"/>
      <c r="SSQ7" s="388"/>
      <c r="SSR7" s="388"/>
      <c r="SSS7" s="388"/>
      <c r="SST7" s="388"/>
      <c r="SSU7" s="388"/>
      <c r="SSV7" s="388"/>
      <c r="SSW7" s="388"/>
      <c r="SSX7" s="388"/>
      <c r="SSY7" s="388"/>
      <c r="SSZ7" s="388"/>
      <c r="STA7" s="388"/>
      <c r="STB7" s="388"/>
      <c r="STC7" s="388"/>
      <c r="STD7" s="388"/>
      <c r="STE7" s="388"/>
      <c r="STF7" s="388"/>
      <c r="STG7" s="388"/>
      <c r="STH7" s="388"/>
      <c r="STI7" s="388"/>
      <c r="STJ7" s="388"/>
      <c r="STK7" s="388"/>
      <c r="STL7" s="388"/>
      <c r="STM7" s="388"/>
      <c r="STN7" s="388"/>
      <c r="STO7" s="388"/>
      <c r="STP7" s="388"/>
      <c r="STQ7" s="388"/>
      <c r="STR7" s="388"/>
      <c r="STS7" s="388"/>
      <c r="STT7" s="388"/>
      <c r="STU7" s="388"/>
      <c r="STV7" s="388"/>
      <c r="STW7" s="388"/>
      <c r="STX7" s="388"/>
      <c r="STY7" s="388"/>
      <c r="STZ7" s="388"/>
      <c r="SUA7" s="388"/>
      <c r="SUB7" s="388"/>
      <c r="SUC7" s="388"/>
      <c r="SUD7" s="388"/>
      <c r="SUE7" s="388"/>
      <c r="SUF7" s="388"/>
      <c r="SUG7" s="388"/>
      <c r="SUH7" s="388"/>
      <c r="SUI7" s="388"/>
      <c r="SUJ7" s="388"/>
      <c r="SUK7" s="388"/>
      <c r="SUL7" s="388"/>
      <c r="SUM7" s="388"/>
      <c r="SUN7" s="388"/>
      <c r="SUO7" s="388"/>
      <c r="SUP7" s="388"/>
      <c r="SUQ7" s="388"/>
      <c r="SUR7" s="388"/>
      <c r="SUS7" s="388"/>
      <c r="SUT7" s="388"/>
      <c r="SUU7" s="388"/>
      <c r="SUV7" s="388"/>
      <c r="SUW7" s="388"/>
      <c r="SUX7" s="388"/>
      <c r="SUY7" s="388"/>
      <c r="SUZ7" s="388"/>
      <c r="SVA7" s="388"/>
      <c r="SVB7" s="388"/>
      <c r="SVC7" s="388"/>
      <c r="SVD7" s="388"/>
      <c r="SVE7" s="388"/>
      <c r="SVF7" s="388"/>
      <c r="SVG7" s="388"/>
      <c r="SVH7" s="388"/>
      <c r="SVI7" s="388"/>
      <c r="SVJ7" s="388"/>
      <c r="SVK7" s="388"/>
      <c r="SVL7" s="388"/>
      <c r="SVM7" s="388"/>
      <c r="SVN7" s="388"/>
      <c r="SVO7" s="388"/>
      <c r="SVP7" s="388"/>
      <c r="SVQ7" s="388"/>
      <c r="SVR7" s="388"/>
      <c r="SVS7" s="388"/>
      <c r="SVT7" s="388"/>
      <c r="SVU7" s="388"/>
      <c r="SVV7" s="388"/>
      <c r="SVW7" s="388"/>
      <c r="SVX7" s="388"/>
      <c r="SVY7" s="388"/>
      <c r="SVZ7" s="388"/>
      <c r="SWA7" s="388"/>
      <c r="SWB7" s="388"/>
      <c r="SWC7" s="388"/>
      <c r="SWD7" s="388"/>
      <c r="SWE7" s="388"/>
      <c r="SWF7" s="388"/>
      <c r="SWG7" s="388"/>
      <c r="SWH7" s="388"/>
      <c r="SWI7" s="388"/>
      <c r="SWJ7" s="388"/>
      <c r="SWK7" s="388"/>
      <c r="SWL7" s="388"/>
      <c r="SWM7" s="388"/>
      <c r="SWN7" s="388"/>
      <c r="SWO7" s="388"/>
      <c r="SWP7" s="388"/>
      <c r="SWQ7" s="388"/>
      <c r="SWR7" s="388"/>
      <c r="SWS7" s="388"/>
      <c r="SWT7" s="388"/>
      <c r="SWU7" s="388"/>
      <c r="SWV7" s="388"/>
      <c r="SWW7" s="388"/>
      <c r="SWX7" s="388"/>
      <c r="SWY7" s="388"/>
      <c r="SWZ7" s="388"/>
      <c r="SXA7" s="388"/>
      <c r="SXB7" s="388"/>
      <c r="SXC7" s="388"/>
      <c r="SXD7" s="388"/>
      <c r="SXE7" s="388"/>
      <c r="SXF7" s="388"/>
      <c r="SXG7" s="388"/>
      <c r="SXH7" s="388"/>
      <c r="SXI7" s="388"/>
      <c r="SXJ7" s="388"/>
      <c r="SXK7" s="388"/>
      <c r="SXL7" s="388"/>
      <c r="SXM7" s="388"/>
      <c r="SXN7" s="388"/>
      <c r="SXO7" s="388"/>
      <c r="SXP7" s="388"/>
      <c r="SXQ7" s="388"/>
      <c r="SXR7" s="388"/>
      <c r="SXS7" s="388"/>
      <c r="SXT7" s="388"/>
      <c r="SXU7" s="388"/>
      <c r="SXV7" s="388"/>
      <c r="SXW7" s="388"/>
      <c r="SXX7" s="388"/>
      <c r="SXY7" s="388"/>
      <c r="SXZ7" s="388"/>
      <c r="SYA7" s="388"/>
      <c r="SYB7" s="388"/>
      <c r="SYC7" s="388"/>
      <c r="SYD7" s="388"/>
      <c r="SYE7" s="388"/>
      <c r="SYF7" s="388"/>
      <c r="SYG7" s="388"/>
      <c r="SYH7" s="388"/>
      <c r="SYI7" s="388"/>
      <c r="SYJ7" s="388"/>
      <c r="SYK7" s="388"/>
      <c r="SYL7" s="388"/>
      <c r="SYM7" s="388"/>
      <c r="SYN7" s="388"/>
      <c r="SYO7" s="388"/>
      <c r="SYP7" s="388"/>
      <c r="SYQ7" s="388"/>
      <c r="SYR7" s="388"/>
      <c r="SYS7" s="388"/>
      <c r="SYT7" s="388"/>
      <c r="SYU7" s="388"/>
      <c r="SYV7" s="388"/>
      <c r="SYW7" s="388"/>
      <c r="SYX7" s="388"/>
      <c r="SYY7" s="388"/>
      <c r="SYZ7" s="388"/>
      <c r="SZA7" s="388"/>
      <c r="SZB7" s="388"/>
      <c r="SZC7" s="388"/>
      <c r="SZD7" s="388"/>
      <c r="SZE7" s="388"/>
      <c r="SZF7" s="388"/>
      <c r="SZG7" s="388"/>
      <c r="SZH7" s="388"/>
      <c r="SZI7" s="388"/>
      <c r="SZJ7" s="388"/>
      <c r="SZK7" s="388"/>
      <c r="SZL7" s="388"/>
      <c r="SZM7" s="388"/>
      <c r="SZN7" s="388"/>
      <c r="SZO7" s="388"/>
      <c r="SZP7" s="388"/>
      <c r="SZQ7" s="388"/>
      <c r="SZR7" s="388"/>
      <c r="SZS7" s="388"/>
      <c r="SZT7" s="388"/>
      <c r="SZU7" s="388"/>
      <c r="SZV7" s="388"/>
      <c r="SZW7" s="388"/>
      <c r="SZX7" s="388"/>
      <c r="SZY7" s="388"/>
      <c r="SZZ7" s="388"/>
      <c r="TAA7" s="388"/>
      <c r="TAB7" s="388"/>
      <c r="TAC7" s="388"/>
      <c r="TAD7" s="388"/>
      <c r="TAE7" s="388"/>
      <c r="TAF7" s="388"/>
      <c r="TAG7" s="388"/>
      <c r="TAH7" s="388"/>
      <c r="TAI7" s="388"/>
      <c r="TAJ7" s="388"/>
      <c r="TAK7" s="388"/>
      <c r="TAL7" s="388"/>
      <c r="TAM7" s="388"/>
      <c r="TAN7" s="388"/>
      <c r="TAO7" s="388"/>
      <c r="TAP7" s="388"/>
      <c r="TAQ7" s="388"/>
      <c r="TAR7" s="388"/>
      <c r="TAS7" s="388"/>
      <c r="TAT7" s="388"/>
      <c r="TAU7" s="388"/>
      <c r="TAV7" s="388"/>
      <c r="TAW7" s="388"/>
      <c r="TAX7" s="388"/>
      <c r="TAY7" s="388"/>
      <c r="TAZ7" s="388"/>
      <c r="TBA7" s="388"/>
      <c r="TBB7" s="388"/>
      <c r="TBC7" s="388"/>
      <c r="TBD7" s="388"/>
      <c r="TBE7" s="388"/>
      <c r="TBF7" s="388"/>
      <c r="TBG7" s="388"/>
      <c r="TBH7" s="388"/>
      <c r="TBI7" s="388"/>
      <c r="TBJ7" s="388"/>
      <c r="TBK7" s="388"/>
      <c r="TBL7" s="388"/>
      <c r="TBM7" s="388"/>
      <c r="TBN7" s="388"/>
      <c r="TBO7" s="388"/>
      <c r="TBP7" s="388"/>
      <c r="TBQ7" s="388"/>
      <c r="TBR7" s="388"/>
      <c r="TBS7" s="388"/>
      <c r="TBT7" s="388"/>
      <c r="TBU7" s="388"/>
      <c r="TBV7" s="388"/>
      <c r="TBW7" s="388"/>
      <c r="TBX7" s="388"/>
      <c r="TBY7" s="388"/>
      <c r="TBZ7" s="388"/>
      <c r="TCA7" s="388"/>
      <c r="TCB7" s="388"/>
      <c r="TCC7" s="388"/>
      <c r="TCD7" s="388"/>
      <c r="TCE7" s="388"/>
      <c r="TCF7" s="388"/>
      <c r="TCG7" s="388"/>
      <c r="TCH7" s="388"/>
      <c r="TCI7" s="388"/>
      <c r="TCJ7" s="388"/>
      <c r="TCK7" s="388"/>
      <c r="TCL7" s="388"/>
      <c r="TCM7" s="388"/>
      <c r="TCN7" s="388"/>
      <c r="TCO7" s="388"/>
      <c r="TCP7" s="388"/>
      <c r="TCQ7" s="388"/>
      <c r="TCR7" s="388"/>
      <c r="TCS7" s="388"/>
      <c r="TCT7" s="388"/>
      <c r="TCU7" s="388"/>
      <c r="TCV7" s="388"/>
      <c r="TCW7" s="388"/>
      <c r="TCX7" s="388"/>
      <c r="TCY7" s="388"/>
      <c r="TCZ7" s="388"/>
      <c r="TDA7" s="388"/>
      <c r="TDB7" s="388"/>
      <c r="TDC7" s="388"/>
      <c r="TDD7" s="388"/>
      <c r="TDE7" s="388"/>
      <c r="TDF7" s="388"/>
      <c r="TDG7" s="388"/>
      <c r="TDH7" s="388"/>
      <c r="TDI7" s="388"/>
      <c r="TDJ7" s="388"/>
      <c r="TDK7" s="388"/>
      <c r="TDL7" s="388"/>
      <c r="TDM7" s="388"/>
      <c r="TDN7" s="388"/>
      <c r="TDO7" s="388"/>
      <c r="TDP7" s="388"/>
      <c r="TDQ7" s="388"/>
      <c r="TDR7" s="388"/>
      <c r="TDS7" s="388"/>
      <c r="TDT7" s="388"/>
      <c r="TDU7" s="388"/>
      <c r="TDV7" s="388"/>
      <c r="TDW7" s="388"/>
      <c r="TDX7" s="388"/>
      <c r="TDY7" s="388"/>
      <c r="TDZ7" s="388"/>
      <c r="TEA7" s="388"/>
      <c r="TEB7" s="388"/>
      <c r="TEC7" s="388"/>
      <c r="TED7" s="388"/>
      <c r="TEE7" s="388"/>
      <c r="TEF7" s="388"/>
      <c r="TEG7" s="388"/>
      <c r="TEH7" s="388"/>
      <c r="TEI7" s="388"/>
      <c r="TEJ7" s="388"/>
      <c r="TEK7" s="388"/>
      <c r="TEL7" s="388"/>
      <c r="TEM7" s="388"/>
      <c r="TEN7" s="388"/>
      <c r="TEO7" s="388"/>
      <c r="TEP7" s="388"/>
      <c r="TEQ7" s="388"/>
      <c r="TER7" s="388"/>
      <c r="TES7" s="388"/>
      <c r="TET7" s="388"/>
      <c r="TEU7" s="388"/>
      <c r="TEV7" s="388"/>
      <c r="TEW7" s="388"/>
      <c r="TEX7" s="388"/>
      <c r="TEY7" s="388"/>
      <c r="TEZ7" s="388"/>
      <c r="TFA7" s="388"/>
      <c r="TFB7" s="388"/>
      <c r="TFC7" s="388"/>
      <c r="TFD7" s="388"/>
      <c r="TFE7" s="388"/>
      <c r="TFF7" s="388"/>
      <c r="TFG7" s="388"/>
      <c r="TFH7" s="388"/>
      <c r="TFI7" s="388"/>
      <c r="TFJ7" s="388"/>
      <c r="TFK7" s="388"/>
      <c r="TFL7" s="388"/>
      <c r="TFM7" s="388"/>
      <c r="TFN7" s="388"/>
      <c r="TFO7" s="388"/>
      <c r="TFP7" s="388"/>
      <c r="TFQ7" s="388"/>
      <c r="TFR7" s="388"/>
      <c r="TFS7" s="388"/>
      <c r="TFT7" s="388"/>
      <c r="TFU7" s="388"/>
      <c r="TFV7" s="388"/>
      <c r="TFW7" s="388"/>
      <c r="TFX7" s="388"/>
      <c r="TFY7" s="388"/>
      <c r="TFZ7" s="388"/>
      <c r="TGA7" s="388"/>
      <c r="TGB7" s="388"/>
      <c r="TGC7" s="388"/>
      <c r="TGD7" s="388"/>
      <c r="TGE7" s="388"/>
      <c r="TGF7" s="388"/>
      <c r="TGG7" s="388"/>
      <c r="TGH7" s="388"/>
      <c r="TGI7" s="388"/>
      <c r="TGJ7" s="388"/>
      <c r="TGK7" s="388"/>
      <c r="TGL7" s="388"/>
      <c r="TGM7" s="388"/>
      <c r="TGN7" s="388"/>
      <c r="TGO7" s="388"/>
      <c r="TGP7" s="388"/>
      <c r="TGQ7" s="388"/>
      <c r="TGR7" s="388"/>
      <c r="TGS7" s="388"/>
      <c r="TGT7" s="388"/>
      <c r="TGU7" s="388"/>
      <c r="TGV7" s="388"/>
      <c r="TGW7" s="388"/>
      <c r="TGX7" s="388"/>
      <c r="TGY7" s="388"/>
      <c r="TGZ7" s="388"/>
      <c r="THA7" s="388"/>
      <c r="THB7" s="388"/>
      <c r="THC7" s="388"/>
      <c r="THD7" s="388"/>
      <c r="THE7" s="388"/>
      <c r="THF7" s="388"/>
      <c r="THG7" s="388"/>
      <c r="THH7" s="388"/>
      <c r="THI7" s="388"/>
      <c r="THJ7" s="388"/>
      <c r="THK7" s="388"/>
      <c r="THL7" s="388"/>
      <c r="THM7" s="388"/>
      <c r="THN7" s="388"/>
      <c r="THO7" s="388"/>
      <c r="THP7" s="388"/>
      <c r="THQ7" s="388"/>
      <c r="THR7" s="388"/>
      <c r="THS7" s="388"/>
      <c r="THT7" s="388"/>
      <c r="THU7" s="388"/>
      <c r="THV7" s="388"/>
      <c r="THW7" s="388"/>
      <c r="THX7" s="388"/>
      <c r="THY7" s="388"/>
      <c r="THZ7" s="388"/>
      <c r="TIA7" s="388"/>
      <c r="TIB7" s="388"/>
      <c r="TIC7" s="388"/>
      <c r="TID7" s="388"/>
      <c r="TIE7" s="388"/>
      <c r="TIF7" s="388"/>
      <c r="TIG7" s="388"/>
      <c r="TIH7" s="388"/>
      <c r="TII7" s="388"/>
      <c r="TIJ7" s="388"/>
      <c r="TIK7" s="388"/>
      <c r="TIL7" s="388"/>
      <c r="TIM7" s="388"/>
      <c r="TIN7" s="388"/>
      <c r="TIO7" s="388"/>
      <c r="TIP7" s="388"/>
      <c r="TIQ7" s="388"/>
      <c r="TIR7" s="388"/>
      <c r="TIS7" s="388"/>
      <c r="TIT7" s="388"/>
      <c r="TIU7" s="388"/>
      <c r="TIV7" s="388"/>
      <c r="TIW7" s="388"/>
      <c r="TIX7" s="388"/>
      <c r="TIY7" s="388"/>
      <c r="TIZ7" s="388"/>
      <c r="TJA7" s="388"/>
      <c r="TJB7" s="388"/>
      <c r="TJC7" s="388"/>
      <c r="TJD7" s="388"/>
      <c r="TJE7" s="388"/>
      <c r="TJF7" s="388"/>
      <c r="TJG7" s="388"/>
      <c r="TJH7" s="388"/>
      <c r="TJI7" s="388"/>
      <c r="TJJ7" s="388"/>
      <c r="TJK7" s="388"/>
      <c r="TJL7" s="388"/>
      <c r="TJM7" s="388"/>
      <c r="TJN7" s="388"/>
      <c r="TJO7" s="388"/>
      <c r="TJP7" s="388"/>
      <c r="TJQ7" s="388"/>
      <c r="TJR7" s="388"/>
      <c r="TJS7" s="388"/>
      <c r="TJT7" s="388"/>
      <c r="TJU7" s="388"/>
      <c r="TJV7" s="388"/>
      <c r="TJW7" s="388"/>
      <c r="TJX7" s="388"/>
      <c r="TJY7" s="388"/>
      <c r="TJZ7" s="388"/>
      <c r="TKA7" s="388"/>
      <c r="TKB7" s="388"/>
      <c r="TKC7" s="388"/>
      <c r="TKD7" s="388"/>
      <c r="TKE7" s="388"/>
      <c r="TKF7" s="388"/>
      <c r="TKG7" s="388"/>
      <c r="TKH7" s="388"/>
      <c r="TKI7" s="388"/>
      <c r="TKJ7" s="388"/>
      <c r="TKK7" s="388"/>
      <c r="TKL7" s="388"/>
      <c r="TKM7" s="388"/>
      <c r="TKN7" s="388"/>
      <c r="TKO7" s="388"/>
      <c r="TKP7" s="388"/>
      <c r="TKQ7" s="388"/>
      <c r="TKR7" s="388"/>
      <c r="TKS7" s="388"/>
      <c r="TKT7" s="388"/>
      <c r="TKU7" s="388"/>
      <c r="TKV7" s="388"/>
      <c r="TKW7" s="388"/>
      <c r="TKX7" s="388"/>
      <c r="TKY7" s="388"/>
      <c r="TKZ7" s="388"/>
      <c r="TLA7" s="388"/>
      <c r="TLB7" s="388"/>
      <c r="TLC7" s="388"/>
      <c r="TLD7" s="388"/>
      <c r="TLE7" s="388"/>
      <c r="TLF7" s="388"/>
      <c r="TLG7" s="388"/>
      <c r="TLH7" s="388"/>
      <c r="TLI7" s="388"/>
      <c r="TLJ7" s="388"/>
      <c r="TLK7" s="388"/>
      <c r="TLL7" s="388"/>
      <c r="TLM7" s="388"/>
      <c r="TLN7" s="388"/>
      <c r="TLO7" s="388"/>
      <c r="TLP7" s="388"/>
      <c r="TLQ7" s="388"/>
      <c r="TLR7" s="388"/>
      <c r="TLS7" s="388"/>
      <c r="TLT7" s="388"/>
      <c r="TLU7" s="388"/>
      <c r="TLV7" s="388"/>
      <c r="TLW7" s="388"/>
      <c r="TLX7" s="388"/>
      <c r="TLY7" s="388"/>
      <c r="TLZ7" s="388"/>
      <c r="TMA7" s="388"/>
      <c r="TMB7" s="388"/>
      <c r="TMC7" s="388"/>
      <c r="TMD7" s="388"/>
      <c r="TME7" s="388"/>
      <c r="TMF7" s="388"/>
      <c r="TMG7" s="388"/>
      <c r="TMH7" s="388"/>
      <c r="TMI7" s="388"/>
      <c r="TMJ7" s="388"/>
      <c r="TMK7" s="388"/>
      <c r="TML7" s="388"/>
      <c r="TMM7" s="388"/>
      <c r="TMN7" s="388"/>
      <c r="TMO7" s="388"/>
      <c r="TMP7" s="388"/>
      <c r="TMQ7" s="388"/>
      <c r="TMR7" s="388"/>
      <c r="TMS7" s="388"/>
      <c r="TMT7" s="388"/>
      <c r="TMU7" s="388"/>
      <c r="TMV7" s="388"/>
      <c r="TMW7" s="388"/>
      <c r="TMX7" s="388"/>
      <c r="TMY7" s="388"/>
      <c r="TMZ7" s="388"/>
      <c r="TNA7" s="388"/>
      <c r="TNB7" s="388"/>
      <c r="TNC7" s="388"/>
      <c r="TND7" s="388"/>
      <c r="TNE7" s="388"/>
      <c r="TNF7" s="388"/>
      <c r="TNG7" s="388"/>
      <c r="TNH7" s="388"/>
      <c r="TNI7" s="388"/>
      <c r="TNJ7" s="388"/>
      <c r="TNK7" s="388"/>
      <c r="TNL7" s="388"/>
      <c r="TNM7" s="388"/>
      <c r="TNN7" s="388"/>
      <c r="TNO7" s="388"/>
      <c r="TNP7" s="388"/>
      <c r="TNQ7" s="388"/>
      <c r="TNR7" s="388"/>
      <c r="TNS7" s="388"/>
      <c r="TNT7" s="388"/>
      <c r="TNU7" s="388"/>
      <c r="TNV7" s="388"/>
      <c r="TNW7" s="388"/>
      <c r="TNX7" s="388"/>
      <c r="TNY7" s="388"/>
      <c r="TNZ7" s="388"/>
      <c r="TOA7" s="388"/>
      <c r="TOB7" s="388"/>
      <c r="TOC7" s="388"/>
      <c r="TOD7" s="388"/>
      <c r="TOE7" s="388"/>
      <c r="TOF7" s="388"/>
      <c r="TOG7" s="388"/>
      <c r="TOH7" s="388"/>
      <c r="TOI7" s="388"/>
      <c r="TOJ7" s="388"/>
      <c r="TOK7" s="388"/>
      <c r="TOL7" s="388"/>
      <c r="TOM7" s="388"/>
      <c r="TON7" s="388"/>
      <c r="TOO7" s="388"/>
      <c r="TOP7" s="388"/>
      <c r="TOQ7" s="388"/>
      <c r="TOR7" s="388"/>
      <c r="TOS7" s="388"/>
      <c r="TOT7" s="388"/>
      <c r="TOU7" s="388"/>
      <c r="TOV7" s="388"/>
      <c r="TOW7" s="388"/>
      <c r="TOX7" s="388"/>
      <c r="TOY7" s="388"/>
      <c r="TOZ7" s="388"/>
      <c r="TPA7" s="388"/>
      <c r="TPB7" s="388"/>
      <c r="TPC7" s="388"/>
      <c r="TPD7" s="388"/>
      <c r="TPE7" s="388"/>
      <c r="TPF7" s="388"/>
      <c r="TPG7" s="388"/>
      <c r="TPH7" s="388"/>
      <c r="TPI7" s="388"/>
      <c r="TPJ7" s="388"/>
      <c r="TPK7" s="388"/>
      <c r="TPL7" s="388"/>
      <c r="TPM7" s="388"/>
      <c r="TPN7" s="388"/>
      <c r="TPO7" s="388"/>
      <c r="TPP7" s="388"/>
      <c r="TPQ7" s="388"/>
      <c r="TPR7" s="388"/>
      <c r="TPS7" s="388"/>
      <c r="TPT7" s="388"/>
      <c r="TPU7" s="388"/>
      <c r="TPV7" s="388"/>
      <c r="TPW7" s="388"/>
      <c r="TPX7" s="388"/>
      <c r="TPY7" s="388"/>
      <c r="TPZ7" s="388"/>
      <c r="TQA7" s="388"/>
      <c r="TQB7" s="388"/>
      <c r="TQC7" s="388"/>
      <c r="TQD7" s="388"/>
      <c r="TQE7" s="388"/>
      <c r="TQF7" s="388"/>
      <c r="TQG7" s="388"/>
      <c r="TQH7" s="388"/>
      <c r="TQI7" s="388"/>
      <c r="TQJ7" s="388"/>
      <c r="TQK7" s="388"/>
      <c r="TQL7" s="388"/>
      <c r="TQM7" s="388"/>
      <c r="TQN7" s="388"/>
      <c r="TQO7" s="388"/>
      <c r="TQP7" s="388"/>
      <c r="TQQ7" s="388"/>
      <c r="TQR7" s="388"/>
      <c r="TQS7" s="388"/>
      <c r="TQT7" s="388"/>
      <c r="TQU7" s="388"/>
      <c r="TQV7" s="388"/>
      <c r="TQW7" s="388"/>
      <c r="TQX7" s="388"/>
      <c r="TQY7" s="388"/>
      <c r="TQZ7" s="388"/>
      <c r="TRA7" s="388"/>
      <c r="TRB7" s="388"/>
      <c r="TRC7" s="388"/>
      <c r="TRD7" s="388"/>
      <c r="TRE7" s="388"/>
      <c r="TRF7" s="388"/>
      <c r="TRG7" s="388"/>
      <c r="TRH7" s="388"/>
      <c r="TRI7" s="388"/>
      <c r="TRJ7" s="388"/>
      <c r="TRK7" s="388"/>
      <c r="TRL7" s="388"/>
      <c r="TRM7" s="388"/>
      <c r="TRN7" s="388"/>
      <c r="TRO7" s="388"/>
      <c r="TRP7" s="388"/>
      <c r="TRQ7" s="388"/>
      <c r="TRR7" s="388"/>
      <c r="TRS7" s="388"/>
      <c r="TRT7" s="388"/>
      <c r="TRU7" s="388"/>
      <c r="TRV7" s="388"/>
      <c r="TRW7" s="388"/>
      <c r="TRX7" s="388"/>
      <c r="TRY7" s="388"/>
      <c r="TRZ7" s="388"/>
      <c r="TSA7" s="388"/>
      <c r="TSB7" s="388"/>
      <c r="TSC7" s="388"/>
      <c r="TSD7" s="388"/>
      <c r="TSE7" s="388"/>
      <c r="TSF7" s="388"/>
      <c r="TSG7" s="388"/>
      <c r="TSH7" s="388"/>
      <c r="TSI7" s="388"/>
      <c r="TSJ7" s="388"/>
      <c r="TSK7" s="388"/>
      <c r="TSL7" s="388"/>
      <c r="TSM7" s="388"/>
      <c r="TSN7" s="388"/>
      <c r="TSO7" s="388"/>
      <c r="TSP7" s="388"/>
      <c r="TSQ7" s="388"/>
      <c r="TSR7" s="388"/>
      <c r="TSS7" s="388"/>
      <c r="TST7" s="388"/>
      <c r="TSU7" s="388"/>
      <c r="TSV7" s="388"/>
      <c r="TSW7" s="388"/>
      <c r="TSX7" s="388"/>
      <c r="TSY7" s="388"/>
      <c r="TSZ7" s="388"/>
      <c r="TTA7" s="388"/>
      <c r="TTB7" s="388"/>
      <c r="TTC7" s="388"/>
      <c r="TTD7" s="388"/>
      <c r="TTE7" s="388"/>
      <c r="TTF7" s="388"/>
      <c r="TTG7" s="388"/>
      <c r="TTH7" s="388"/>
      <c r="TTI7" s="388"/>
      <c r="TTJ7" s="388"/>
      <c r="TTK7" s="388"/>
      <c r="TTL7" s="388"/>
      <c r="TTM7" s="388"/>
      <c r="TTN7" s="388"/>
      <c r="TTO7" s="388"/>
      <c r="TTP7" s="388"/>
      <c r="TTQ7" s="388"/>
      <c r="TTR7" s="388"/>
      <c r="TTS7" s="388"/>
      <c r="TTT7" s="388"/>
      <c r="TTU7" s="388"/>
      <c r="TTV7" s="388"/>
      <c r="TTW7" s="388"/>
      <c r="TTX7" s="388"/>
      <c r="TTY7" s="388"/>
      <c r="TTZ7" s="388"/>
      <c r="TUA7" s="388"/>
      <c r="TUB7" s="388"/>
      <c r="TUC7" s="388"/>
      <c r="TUD7" s="388"/>
      <c r="TUE7" s="388"/>
      <c r="TUF7" s="388"/>
      <c r="TUG7" s="388"/>
      <c r="TUH7" s="388"/>
      <c r="TUI7" s="388"/>
      <c r="TUJ7" s="388"/>
      <c r="TUK7" s="388"/>
      <c r="TUL7" s="388"/>
      <c r="TUM7" s="388"/>
      <c r="TUN7" s="388"/>
      <c r="TUO7" s="388"/>
      <c r="TUP7" s="388"/>
      <c r="TUQ7" s="388"/>
      <c r="TUR7" s="388"/>
      <c r="TUS7" s="388"/>
      <c r="TUT7" s="388"/>
      <c r="TUU7" s="388"/>
      <c r="TUV7" s="388"/>
      <c r="TUW7" s="388"/>
      <c r="TUX7" s="388"/>
      <c r="TUY7" s="388"/>
      <c r="TUZ7" s="388"/>
      <c r="TVA7" s="388"/>
      <c r="TVB7" s="388"/>
      <c r="TVC7" s="388"/>
      <c r="TVD7" s="388"/>
      <c r="TVE7" s="388"/>
      <c r="TVF7" s="388"/>
      <c r="TVG7" s="388"/>
      <c r="TVH7" s="388"/>
      <c r="TVI7" s="388"/>
      <c r="TVJ7" s="388"/>
      <c r="TVK7" s="388"/>
      <c r="TVL7" s="388"/>
      <c r="TVM7" s="388"/>
      <c r="TVN7" s="388"/>
      <c r="TVO7" s="388"/>
      <c r="TVP7" s="388"/>
      <c r="TVQ7" s="388"/>
      <c r="TVR7" s="388"/>
      <c r="TVS7" s="388"/>
      <c r="TVT7" s="388"/>
      <c r="TVU7" s="388"/>
      <c r="TVV7" s="388"/>
      <c r="TVW7" s="388"/>
      <c r="TVX7" s="388"/>
      <c r="TVY7" s="388"/>
      <c r="TVZ7" s="388"/>
      <c r="TWA7" s="388"/>
      <c r="TWB7" s="388"/>
      <c r="TWC7" s="388"/>
      <c r="TWD7" s="388"/>
      <c r="TWE7" s="388"/>
      <c r="TWF7" s="388"/>
      <c r="TWG7" s="388"/>
      <c r="TWH7" s="388"/>
      <c r="TWI7" s="388"/>
      <c r="TWJ7" s="388"/>
      <c r="TWK7" s="388"/>
      <c r="TWL7" s="388"/>
      <c r="TWM7" s="388"/>
      <c r="TWN7" s="388"/>
      <c r="TWO7" s="388"/>
      <c r="TWP7" s="388"/>
      <c r="TWQ7" s="388"/>
      <c r="TWR7" s="388"/>
      <c r="TWS7" s="388"/>
      <c r="TWT7" s="388"/>
      <c r="TWU7" s="388"/>
      <c r="TWV7" s="388"/>
      <c r="TWW7" s="388"/>
      <c r="TWX7" s="388"/>
      <c r="TWY7" s="388"/>
      <c r="TWZ7" s="388"/>
      <c r="TXA7" s="388"/>
      <c r="TXB7" s="388"/>
      <c r="TXC7" s="388"/>
      <c r="TXD7" s="388"/>
      <c r="TXE7" s="388"/>
      <c r="TXF7" s="388"/>
      <c r="TXG7" s="388"/>
      <c r="TXH7" s="388"/>
      <c r="TXI7" s="388"/>
      <c r="TXJ7" s="388"/>
      <c r="TXK7" s="388"/>
      <c r="TXL7" s="388"/>
      <c r="TXM7" s="388"/>
      <c r="TXN7" s="388"/>
      <c r="TXO7" s="388"/>
      <c r="TXP7" s="388"/>
      <c r="TXQ7" s="388"/>
      <c r="TXR7" s="388"/>
      <c r="TXS7" s="388"/>
      <c r="TXT7" s="388"/>
      <c r="TXU7" s="388"/>
      <c r="TXV7" s="388"/>
      <c r="TXW7" s="388"/>
      <c r="TXX7" s="388"/>
      <c r="TXY7" s="388"/>
      <c r="TXZ7" s="388"/>
      <c r="TYA7" s="388"/>
      <c r="TYB7" s="388"/>
      <c r="TYC7" s="388"/>
      <c r="TYD7" s="388"/>
      <c r="TYE7" s="388"/>
      <c r="TYF7" s="388"/>
      <c r="TYG7" s="388"/>
      <c r="TYH7" s="388"/>
      <c r="TYI7" s="388"/>
      <c r="TYJ7" s="388"/>
      <c r="TYK7" s="388"/>
      <c r="TYL7" s="388"/>
      <c r="TYM7" s="388"/>
      <c r="TYN7" s="388"/>
      <c r="TYO7" s="388"/>
      <c r="TYP7" s="388"/>
      <c r="TYQ7" s="388"/>
      <c r="TYR7" s="388"/>
      <c r="TYS7" s="388"/>
      <c r="TYT7" s="388"/>
      <c r="TYU7" s="388"/>
      <c r="TYV7" s="388"/>
      <c r="TYW7" s="388"/>
      <c r="TYX7" s="388"/>
      <c r="TYY7" s="388"/>
      <c r="TYZ7" s="388"/>
      <c r="TZA7" s="388"/>
      <c r="TZB7" s="388"/>
      <c r="TZC7" s="388"/>
      <c r="TZD7" s="388"/>
      <c r="TZE7" s="388"/>
      <c r="TZF7" s="388"/>
      <c r="TZG7" s="388"/>
      <c r="TZH7" s="388"/>
      <c r="TZI7" s="388"/>
      <c r="TZJ7" s="388"/>
      <c r="TZK7" s="388"/>
      <c r="TZL7" s="388"/>
      <c r="TZM7" s="388"/>
      <c r="TZN7" s="388"/>
      <c r="TZO7" s="388"/>
      <c r="TZP7" s="388"/>
      <c r="TZQ7" s="388"/>
      <c r="TZR7" s="388"/>
      <c r="TZS7" s="388"/>
      <c r="TZT7" s="388"/>
      <c r="TZU7" s="388"/>
      <c r="TZV7" s="388"/>
      <c r="TZW7" s="388"/>
      <c r="TZX7" s="388"/>
      <c r="TZY7" s="388"/>
      <c r="TZZ7" s="388"/>
      <c r="UAA7" s="388"/>
      <c r="UAB7" s="388"/>
      <c r="UAC7" s="388"/>
      <c r="UAD7" s="388"/>
      <c r="UAE7" s="388"/>
      <c r="UAF7" s="388"/>
      <c r="UAG7" s="388"/>
      <c r="UAH7" s="388"/>
      <c r="UAI7" s="388"/>
      <c r="UAJ7" s="388"/>
      <c r="UAK7" s="388"/>
      <c r="UAL7" s="388"/>
      <c r="UAM7" s="388"/>
      <c r="UAN7" s="388"/>
      <c r="UAO7" s="388"/>
      <c r="UAP7" s="388"/>
      <c r="UAQ7" s="388"/>
      <c r="UAR7" s="388"/>
      <c r="UAS7" s="388"/>
      <c r="UAT7" s="388"/>
      <c r="UAU7" s="388"/>
      <c r="UAV7" s="388"/>
      <c r="UAW7" s="388"/>
      <c r="UAX7" s="388"/>
      <c r="UAY7" s="388"/>
      <c r="UAZ7" s="388"/>
      <c r="UBA7" s="388"/>
      <c r="UBB7" s="388"/>
      <c r="UBC7" s="388"/>
      <c r="UBD7" s="388"/>
      <c r="UBE7" s="388"/>
      <c r="UBF7" s="388"/>
      <c r="UBG7" s="388"/>
      <c r="UBH7" s="388"/>
      <c r="UBI7" s="388"/>
      <c r="UBJ7" s="388"/>
      <c r="UBK7" s="388"/>
      <c r="UBL7" s="388"/>
      <c r="UBM7" s="388"/>
      <c r="UBN7" s="388"/>
      <c r="UBO7" s="388"/>
      <c r="UBP7" s="388"/>
      <c r="UBQ7" s="388"/>
      <c r="UBR7" s="388"/>
      <c r="UBS7" s="388"/>
      <c r="UBT7" s="388"/>
      <c r="UBU7" s="388"/>
      <c r="UBV7" s="388"/>
      <c r="UBW7" s="388"/>
      <c r="UBX7" s="388"/>
      <c r="UBY7" s="388"/>
      <c r="UBZ7" s="388"/>
      <c r="UCA7" s="388"/>
      <c r="UCB7" s="388"/>
      <c r="UCC7" s="388"/>
      <c r="UCD7" s="388"/>
      <c r="UCE7" s="388"/>
      <c r="UCF7" s="388"/>
      <c r="UCG7" s="388"/>
      <c r="UCH7" s="388"/>
      <c r="UCI7" s="388"/>
      <c r="UCJ7" s="388"/>
      <c r="UCK7" s="388"/>
      <c r="UCL7" s="388"/>
      <c r="UCM7" s="388"/>
      <c r="UCN7" s="388"/>
      <c r="UCO7" s="388"/>
      <c r="UCP7" s="388"/>
      <c r="UCQ7" s="388"/>
      <c r="UCR7" s="388"/>
      <c r="UCS7" s="388"/>
      <c r="UCT7" s="388"/>
      <c r="UCU7" s="388"/>
      <c r="UCV7" s="388"/>
      <c r="UCW7" s="388"/>
      <c r="UCX7" s="388"/>
      <c r="UCY7" s="388"/>
      <c r="UCZ7" s="388"/>
      <c r="UDA7" s="388"/>
      <c r="UDB7" s="388"/>
      <c r="UDC7" s="388"/>
      <c r="UDD7" s="388"/>
      <c r="UDE7" s="388"/>
      <c r="UDF7" s="388"/>
      <c r="UDG7" s="388"/>
      <c r="UDH7" s="388"/>
      <c r="UDI7" s="388"/>
      <c r="UDJ7" s="388"/>
      <c r="UDK7" s="388"/>
    </row>
    <row r="8" spans="1:34 12136:14311" s="188" customFormat="1" ht="26.25" thickBot="1">
      <c r="A8" s="221"/>
      <c r="B8" s="221"/>
      <c r="C8" s="221"/>
      <c r="D8" s="222" t="s">
        <v>252</v>
      </c>
      <c r="E8" s="223" t="s">
        <v>253</v>
      </c>
      <c r="F8" s="223" t="s">
        <v>254</v>
      </c>
      <c r="G8" s="224" t="s">
        <v>255</v>
      </c>
      <c r="H8" s="225" t="s">
        <v>256</v>
      </c>
      <c r="I8" s="226"/>
      <c r="J8" s="227"/>
      <c r="K8" s="227"/>
      <c r="L8" s="222" t="s">
        <v>252</v>
      </c>
      <c r="M8" s="224" t="s">
        <v>253</v>
      </c>
      <c r="N8" s="224" t="s">
        <v>254</v>
      </c>
      <c r="O8" s="224" t="s">
        <v>255</v>
      </c>
      <c r="P8" s="228" t="s">
        <v>256</v>
      </c>
      <c r="Q8" s="229"/>
      <c r="R8" s="229"/>
      <c r="S8" s="229"/>
      <c r="T8" s="222" t="s">
        <v>252</v>
      </c>
      <c r="U8" s="224" t="s">
        <v>253</v>
      </c>
      <c r="V8" s="224" t="s">
        <v>254</v>
      </c>
      <c r="W8" s="224" t="s">
        <v>255</v>
      </c>
      <c r="X8" s="225" t="s">
        <v>256</v>
      </c>
      <c r="Y8" s="189"/>
      <c r="Z8" s="230"/>
      <c r="AA8" s="229"/>
      <c r="AB8" s="229"/>
      <c r="AC8" s="222" t="s">
        <v>252</v>
      </c>
      <c r="AD8" s="224" t="s">
        <v>253</v>
      </c>
      <c r="AE8" s="224" t="s">
        <v>254</v>
      </c>
      <c r="AF8" s="224" t="s">
        <v>255</v>
      </c>
      <c r="AG8" s="225" t="s">
        <v>256</v>
      </c>
      <c r="QXT8" s="388"/>
      <c r="QXU8" s="388"/>
      <c r="QXV8" s="388"/>
      <c r="QXW8" s="388"/>
      <c r="QXX8" s="388"/>
      <c r="QXY8" s="388"/>
      <c r="QXZ8" s="388"/>
      <c r="QYA8" s="388"/>
      <c r="QYB8" s="388"/>
      <c r="QYC8" s="388"/>
      <c r="QYD8" s="388"/>
      <c r="QYE8" s="388"/>
      <c r="QYF8" s="388"/>
      <c r="QYG8" s="388"/>
      <c r="QYH8" s="388"/>
      <c r="QYI8" s="388"/>
      <c r="QYJ8" s="388"/>
      <c r="QYK8" s="388"/>
      <c r="QYL8" s="388"/>
      <c r="QYM8" s="388"/>
      <c r="QYN8" s="388"/>
      <c r="QYO8" s="388"/>
      <c r="QYP8" s="388"/>
      <c r="QYQ8" s="388"/>
      <c r="QYR8" s="388"/>
      <c r="QYS8" s="388"/>
      <c r="QYT8" s="388"/>
      <c r="QYU8" s="388"/>
      <c r="QYV8" s="388"/>
      <c r="QYW8" s="388"/>
      <c r="QYX8" s="388"/>
      <c r="QYY8" s="388"/>
      <c r="QYZ8" s="388"/>
      <c r="QZA8" s="388"/>
      <c r="QZB8" s="388"/>
      <c r="QZC8" s="388"/>
      <c r="QZD8" s="388"/>
      <c r="QZE8" s="388"/>
      <c r="QZF8" s="388"/>
      <c r="QZG8" s="388"/>
      <c r="QZH8" s="388"/>
      <c r="QZI8" s="388"/>
      <c r="QZJ8" s="388"/>
      <c r="QZK8" s="388"/>
      <c r="QZL8" s="388"/>
      <c r="QZM8" s="388"/>
      <c r="QZN8" s="388"/>
      <c r="QZO8" s="388"/>
      <c r="QZP8" s="388"/>
      <c r="QZQ8" s="388"/>
      <c r="QZR8" s="388"/>
      <c r="QZS8" s="388"/>
      <c r="QZT8" s="388"/>
      <c r="QZU8" s="388"/>
      <c r="QZV8" s="388"/>
      <c r="QZW8" s="388"/>
      <c r="QZX8" s="388"/>
      <c r="QZY8" s="388"/>
      <c r="QZZ8" s="388"/>
      <c r="RAA8" s="388"/>
      <c r="RAB8" s="388"/>
      <c r="RAC8" s="388"/>
      <c r="RAD8" s="388"/>
      <c r="RAE8" s="388"/>
      <c r="RAF8" s="388"/>
      <c r="RAG8" s="388"/>
      <c r="RAH8" s="388"/>
      <c r="RAI8" s="388"/>
      <c r="RAJ8" s="388"/>
      <c r="RAK8" s="388"/>
      <c r="RAL8" s="388"/>
      <c r="RAM8" s="388"/>
      <c r="RAN8" s="388"/>
      <c r="RAO8" s="388"/>
      <c r="RAP8" s="388"/>
      <c r="RAQ8" s="388"/>
      <c r="RAR8" s="388"/>
      <c r="RAS8" s="388"/>
      <c r="RAT8" s="388"/>
      <c r="RAU8" s="388"/>
      <c r="RAV8" s="388"/>
      <c r="RAW8" s="388"/>
      <c r="RAX8" s="388"/>
      <c r="RAY8" s="388"/>
      <c r="RAZ8" s="388"/>
      <c r="RBA8" s="388"/>
      <c r="RBB8" s="388"/>
      <c r="RBC8" s="388"/>
      <c r="RBD8" s="388"/>
      <c r="RBE8" s="388"/>
      <c r="RBF8" s="388"/>
      <c r="RBG8" s="388"/>
      <c r="RBH8" s="388"/>
      <c r="RBI8" s="388"/>
      <c r="RBJ8" s="388"/>
      <c r="RBK8" s="388"/>
      <c r="RBL8" s="388"/>
      <c r="RBM8" s="388"/>
      <c r="RBN8" s="388"/>
      <c r="RBO8" s="388"/>
      <c r="RBP8" s="388"/>
      <c r="RBQ8" s="388"/>
      <c r="RBR8" s="388"/>
      <c r="RBS8" s="388"/>
      <c r="RBT8" s="388"/>
      <c r="RBU8" s="388"/>
      <c r="RBV8" s="388"/>
      <c r="RBW8" s="388"/>
      <c r="RBX8" s="388"/>
      <c r="RBY8" s="388"/>
      <c r="RBZ8" s="388"/>
      <c r="RCA8" s="388"/>
      <c r="RCB8" s="388"/>
      <c r="RCC8" s="388"/>
      <c r="RCD8" s="388"/>
      <c r="RCE8" s="388"/>
      <c r="RCF8" s="388"/>
      <c r="RCG8" s="388"/>
      <c r="RCH8" s="388"/>
      <c r="RCI8" s="388"/>
      <c r="RCJ8" s="388"/>
      <c r="RCK8" s="388"/>
      <c r="RCL8" s="388"/>
      <c r="RCM8" s="388"/>
      <c r="RCN8" s="388"/>
      <c r="RCO8" s="388"/>
      <c r="RCP8" s="388"/>
      <c r="RCQ8" s="388"/>
      <c r="RCR8" s="388"/>
      <c r="RCS8" s="388"/>
      <c r="RCT8" s="388"/>
      <c r="RCU8" s="388"/>
      <c r="RCV8" s="388"/>
      <c r="RCW8" s="388"/>
      <c r="RCX8" s="388"/>
      <c r="RCY8" s="388"/>
      <c r="RCZ8" s="388"/>
      <c r="RDA8" s="388"/>
      <c r="RDB8" s="388"/>
      <c r="RDC8" s="388"/>
      <c r="RDD8" s="388"/>
      <c r="RDE8" s="388"/>
      <c r="RDF8" s="388"/>
      <c r="RDG8" s="388"/>
      <c r="RDH8" s="388"/>
      <c r="RDI8" s="388"/>
      <c r="RDJ8" s="388"/>
      <c r="RDK8" s="388"/>
      <c r="RDL8" s="388"/>
      <c r="RDM8" s="388"/>
      <c r="RDN8" s="388"/>
      <c r="RDO8" s="388"/>
      <c r="RDP8" s="388"/>
      <c r="RDQ8" s="388"/>
      <c r="RDR8" s="388"/>
      <c r="RDS8" s="388"/>
      <c r="RDT8" s="388"/>
      <c r="RDU8" s="388"/>
      <c r="RDV8" s="388"/>
      <c r="RDW8" s="388"/>
      <c r="RDX8" s="388"/>
      <c r="RDY8" s="388"/>
      <c r="RDZ8" s="388"/>
      <c r="REA8" s="388"/>
      <c r="REB8" s="388"/>
      <c r="REC8" s="388"/>
      <c r="RED8" s="388"/>
      <c r="REE8" s="388"/>
      <c r="REF8" s="388"/>
      <c r="REG8" s="388"/>
      <c r="REH8" s="388"/>
      <c r="REI8" s="388"/>
      <c r="REJ8" s="388"/>
      <c r="REK8" s="388"/>
      <c r="REL8" s="388"/>
      <c r="REM8" s="388"/>
      <c r="REN8" s="388"/>
      <c r="REO8" s="388"/>
      <c r="REP8" s="388"/>
      <c r="REQ8" s="388"/>
      <c r="RER8" s="388"/>
      <c r="RES8" s="388"/>
      <c r="RET8" s="388"/>
      <c r="REU8" s="388"/>
      <c r="REV8" s="388"/>
      <c r="REW8" s="388"/>
      <c r="REX8" s="388"/>
      <c r="REY8" s="388"/>
      <c r="REZ8" s="388"/>
      <c r="RFA8" s="388"/>
      <c r="RFB8" s="388"/>
      <c r="RFC8" s="388"/>
      <c r="RFD8" s="388"/>
      <c r="RFE8" s="388"/>
      <c r="RFF8" s="388"/>
      <c r="RFG8" s="388"/>
      <c r="RFH8" s="388"/>
      <c r="RFI8" s="388"/>
      <c r="RFJ8" s="388"/>
      <c r="RFK8" s="388"/>
      <c r="RFL8" s="388"/>
      <c r="RFM8" s="388"/>
      <c r="RFN8" s="388"/>
      <c r="RFO8" s="388"/>
      <c r="RFP8" s="388"/>
      <c r="RFQ8" s="388"/>
      <c r="RFR8" s="388"/>
      <c r="RFS8" s="388"/>
      <c r="RFT8" s="388"/>
      <c r="RFU8" s="388"/>
      <c r="RFV8" s="388"/>
      <c r="RFW8" s="388"/>
      <c r="RFX8" s="388"/>
      <c r="RFY8" s="388"/>
      <c r="RFZ8" s="388"/>
      <c r="RGA8" s="388"/>
      <c r="RGB8" s="388"/>
      <c r="RGC8" s="388"/>
      <c r="RGD8" s="388"/>
      <c r="RGE8" s="388"/>
      <c r="RGF8" s="388"/>
      <c r="RGG8" s="388"/>
      <c r="RGH8" s="388"/>
      <c r="RGI8" s="388"/>
      <c r="RGJ8" s="388"/>
      <c r="RGK8" s="388"/>
      <c r="RGL8" s="388"/>
      <c r="RGM8" s="388"/>
      <c r="RGN8" s="388"/>
      <c r="RGO8" s="388"/>
      <c r="RGP8" s="388"/>
      <c r="RGQ8" s="388"/>
      <c r="RGR8" s="388"/>
      <c r="RGS8" s="388"/>
      <c r="RGT8" s="388"/>
      <c r="RGU8" s="388"/>
      <c r="RGV8" s="388"/>
      <c r="RGW8" s="388"/>
      <c r="RGX8" s="388"/>
      <c r="RGY8" s="388"/>
      <c r="RGZ8" s="388"/>
      <c r="RHA8" s="388"/>
      <c r="RHB8" s="388"/>
      <c r="RHC8" s="388"/>
      <c r="RHD8" s="388"/>
      <c r="RHE8" s="388"/>
      <c r="RHF8" s="388"/>
      <c r="RHG8" s="388"/>
      <c r="RHH8" s="388"/>
      <c r="RHI8" s="388"/>
      <c r="RHJ8" s="388"/>
      <c r="RHK8" s="388"/>
      <c r="RHL8" s="388"/>
      <c r="RHM8" s="388"/>
      <c r="RHN8" s="388"/>
      <c r="RHO8" s="388"/>
      <c r="RHP8" s="388"/>
      <c r="RHQ8" s="388"/>
      <c r="RHR8" s="388"/>
      <c r="RHS8" s="388"/>
      <c r="RHT8" s="388"/>
      <c r="RHU8" s="388"/>
      <c r="RHV8" s="388"/>
      <c r="RHW8" s="388"/>
      <c r="RHX8" s="388"/>
      <c r="RHY8" s="388"/>
      <c r="RHZ8" s="388"/>
      <c r="RIA8" s="388"/>
      <c r="RIB8" s="388"/>
      <c r="RIC8" s="388"/>
      <c r="RID8" s="388"/>
      <c r="RIE8" s="388"/>
      <c r="RIF8" s="388"/>
      <c r="RIG8" s="388"/>
      <c r="RIH8" s="388"/>
      <c r="RII8" s="388"/>
      <c r="RIJ8" s="388"/>
      <c r="RIK8" s="388"/>
      <c r="RIL8" s="388"/>
      <c r="RIM8" s="388"/>
      <c r="RIN8" s="388"/>
      <c r="RIO8" s="388"/>
      <c r="RIP8" s="388"/>
      <c r="RIQ8" s="388"/>
      <c r="RIR8" s="388"/>
      <c r="RIS8" s="388"/>
      <c r="RIT8" s="388"/>
      <c r="RIU8" s="388"/>
      <c r="RIV8" s="388"/>
      <c r="RIW8" s="388"/>
      <c r="RIX8" s="388"/>
      <c r="RIY8" s="388"/>
      <c r="RIZ8" s="388"/>
      <c r="RJA8" s="388"/>
      <c r="RJB8" s="388"/>
      <c r="RJC8" s="388"/>
      <c r="RJD8" s="388"/>
      <c r="RJE8" s="388"/>
      <c r="RJF8" s="388"/>
      <c r="RJG8" s="388"/>
      <c r="RJH8" s="388"/>
      <c r="RJI8" s="388"/>
      <c r="RJJ8" s="388"/>
      <c r="RJK8" s="388"/>
      <c r="RJL8" s="388"/>
      <c r="RJM8" s="388"/>
      <c r="RJN8" s="388"/>
      <c r="RJO8" s="388"/>
      <c r="RJP8" s="388"/>
      <c r="RJQ8" s="388"/>
      <c r="RJR8" s="388"/>
      <c r="RJS8" s="388"/>
      <c r="RJT8" s="388"/>
      <c r="RJU8" s="388"/>
      <c r="RJV8" s="388"/>
      <c r="RJW8" s="388"/>
      <c r="RJX8" s="388"/>
      <c r="RJY8" s="388"/>
      <c r="RJZ8" s="388"/>
      <c r="RKA8" s="388"/>
      <c r="RKB8" s="388"/>
      <c r="RKC8" s="388"/>
      <c r="RKD8" s="388"/>
      <c r="RKE8" s="388"/>
      <c r="RKF8" s="388"/>
      <c r="RKG8" s="388"/>
      <c r="RKH8" s="388"/>
      <c r="RKI8" s="388"/>
      <c r="RKJ8" s="388"/>
      <c r="RKK8" s="388"/>
      <c r="RKL8" s="388"/>
      <c r="RKM8" s="388"/>
      <c r="RKN8" s="388"/>
      <c r="RKO8" s="388"/>
      <c r="RKP8" s="388"/>
      <c r="RKQ8" s="388"/>
      <c r="RKR8" s="388"/>
      <c r="RKS8" s="388"/>
      <c r="RKT8" s="388"/>
      <c r="RKU8" s="388"/>
      <c r="RKV8" s="388"/>
      <c r="RKW8" s="388"/>
      <c r="RKX8" s="388"/>
      <c r="RKY8" s="388"/>
      <c r="RKZ8" s="388"/>
      <c r="RLA8" s="388"/>
      <c r="RLB8" s="388"/>
      <c r="RLC8" s="388"/>
      <c r="RLD8" s="388"/>
      <c r="RLE8" s="388"/>
      <c r="RLF8" s="388"/>
      <c r="RLG8" s="388"/>
      <c r="RLH8" s="388"/>
      <c r="RLI8" s="388"/>
      <c r="RLJ8" s="388"/>
      <c r="RLK8" s="388"/>
      <c r="RLL8" s="388"/>
      <c r="RLM8" s="388"/>
      <c r="RLN8" s="388"/>
      <c r="RLO8" s="388"/>
      <c r="RLP8" s="388"/>
      <c r="RLQ8" s="388"/>
      <c r="RLR8" s="388"/>
      <c r="RLS8" s="388"/>
      <c r="RLT8" s="388"/>
      <c r="RLU8" s="388"/>
      <c r="RLV8" s="388"/>
      <c r="RLW8" s="388"/>
      <c r="RLX8" s="388"/>
      <c r="RLY8" s="388"/>
      <c r="RLZ8" s="388"/>
      <c r="RMA8" s="388"/>
      <c r="RMB8" s="388"/>
      <c r="RMC8" s="388"/>
      <c r="RMD8" s="388"/>
      <c r="RME8" s="388"/>
      <c r="RMF8" s="388"/>
      <c r="RMG8" s="388"/>
      <c r="RMH8" s="388"/>
      <c r="RMI8" s="388"/>
      <c r="RMJ8" s="388"/>
      <c r="RMK8" s="388"/>
      <c r="RML8" s="388"/>
      <c r="RMM8" s="388"/>
      <c r="RMN8" s="388"/>
      <c r="RMO8" s="388"/>
      <c r="RMP8" s="388"/>
      <c r="RMQ8" s="388"/>
      <c r="RMR8" s="388"/>
      <c r="RMS8" s="388"/>
      <c r="RMT8" s="388"/>
      <c r="RMU8" s="388"/>
      <c r="RMV8" s="388"/>
      <c r="RMW8" s="388"/>
      <c r="RMX8" s="388"/>
      <c r="RMY8" s="388"/>
      <c r="RMZ8" s="388"/>
      <c r="RNA8" s="388"/>
      <c r="RNB8" s="388"/>
      <c r="RNC8" s="388"/>
      <c r="RND8" s="388"/>
      <c r="RNE8" s="388"/>
      <c r="RNF8" s="388"/>
      <c r="RNG8" s="388"/>
      <c r="RNH8" s="388"/>
      <c r="RNI8" s="388"/>
      <c r="RNJ8" s="388"/>
      <c r="RNK8" s="388"/>
      <c r="RNL8" s="388"/>
      <c r="RNM8" s="388"/>
      <c r="RNN8" s="388"/>
      <c r="RNO8" s="388"/>
      <c r="RNP8" s="388"/>
      <c r="RNQ8" s="388"/>
      <c r="RNR8" s="388"/>
      <c r="RNS8" s="388"/>
      <c r="RNT8" s="388"/>
      <c r="RNU8" s="388"/>
      <c r="RNV8" s="388"/>
      <c r="RNW8" s="388"/>
      <c r="RNX8" s="388"/>
      <c r="RNY8" s="388"/>
      <c r="RNZ8" s="388"/>
      <c r="ROA8" s="388"/>
      <c r="ROB8" s="388"/>
      <c r="ROC8" s="388"/>
      <c r="ROD8" s="388"/>
      <c r="ROE8" s="388"/>
      <c r="ROF8" s="388"/>
      <c r="ROG8" s="388"/>
      <c r="ROH8" s="388"/>
      <c r="ROI8" s="388"/>
      <c r="ROJ8" s="388"/>
      <c r="ROK8" s="388"/>
      <c r="ROL8" s="388"/>
      <c r="ROM8" s="388"/>
      <c r="RON8" s="388"/>
      <c r="ROO8" s="388"/>
      <c r="ROP8" s="388"/>
      <c r="ROQ8" s="388"/>
      <c r="ROR8" s="388"/>
      <c r="ROS8" s="388"/>
      <c r="ROT8" s="388"/>
      <c r="ROU8" s="388"/>
      <c r="ROV8" s="388"/>
      <c r="ROW8" s="388"/>
      <c r="ROX8" s="388"/>
      <c r="ROY8" s="388"/>
      <c r="ROZ8" s="388"/>
      <c r="RPA8" s="388"/>
      <c r="RPB8" s="388"/>
      <c r="RPC8" s="388"/>
      <c r="RPD8" s="388"/>
      <c r="RPE8" s="388"/>
      <c r="RPF8" s="388"/>
      <c r="RPG8" s="388"/>
      <c r="RPH8" s="388"/>
      <c r="RPI8" s="388"/>
      <c r="RPJ8" s="388"/>
      <c r="RPK8" s="388"/>
      <c r="RPL8" s="388"/>
      <c r="RPM8" s="388"/>
      <c r="RPN8" s="388"/>
      <c r="RPO8" s="388"/>
      <c r="RPP8" s="388"/>
      <c r="RPQ8" s="388"/>
      <c r="RPR8" s="388"/>
      <c r="RPS8" s="388"/>
      <c r="RPT8" s="388"/>
      <c r="RPU8" s="388"/>
      <c r="RPV8" s="388"/>
      <c r="RPW8" s="388"/>
      <c r="RPX8" s="388"/>
      <c r="RPY8" s="388"/>
      <c r="RPZ8" s="388"/>
      <c r="RQA8" s="388"/>
      <c r="RQB8" s="388"/>
      <c r="RQC8" s="388"/>
      <c r="RQD8" s="388"/>
      <c r="RQE8" s="388"/>
      <c r="RQF8" s="388"/>
      <c r="RQG8" s="388"/>
      <c r="RQH8" s="388"/>
      <c r="RQI8" s="388"/>
      <c r="RQJ8" s="388"/>
      <c r="RQK8" s="388"/>
      <c r="RQL8" s="388"/>
      <c r="RQM8" s="388"/>
      <c r="RQN8" s="388"/>
      <c r="RQO8" s="388"/>
      <c r="RQP8" s="388"/>
      <c r="RQQ8" s="388"/>
      <c r="RQR8" s="388"/>
      <c r="RQS8" s="388"/>
      <c r="RQT8" s="388"/>
      <c r="RQU8" s="388"/>
      <c r="RQV8" s="388"/>
      <c r="RQW8" s="388"/>
      <c r="RQX8" s="388"/>
      <c r="RQY8" s="388"/>
      <c r="RQZ8" s="388"/>
      <c r="RRA8" s="388"/>
      <c r="RRB8" s="388"/>
      <c r="RRC8" s="388"/>
      <c r="RRD8" s="388"/>
      <c r="RRE8" s="388"/>
      <c r="RRF8" s="388"/>
      <c r="RRG8" s="388"/>
      <c r="RRH8" s="388"/>
      <c r="RRI8" s="388"/>
      <c r="RRJ8" s="388"/>
      <c r="RRK8" s="388"/>
      <c r="RRL8" s="388"/>
      <c r="RRM8" s="388"/>
      <c r="RRN8" s="388"/>
      <c r="RRO8" s="388"/>
      <c r="RRP8" s="388"/>
      <c r="RRQ8" s="388"/>
      <c r="RRR8" s="388"/>
      <c r="RRS8" s="388"/>
      <c r="RRT8" s="388"/>
      <c r="RRU8" s="388"/>
      <c r="RRV8" s="388"/>
      <c r="RRW8" s="388"/>
      <c r="RRX8" s="388"/>
      <c r="RRY8" s="388"/>
      <c r="RRZ8" s="388"/>
      <c r="RSA8" s="388"/>
      <c r="RSB8" s="388"/>
      <c r="RSC8" s="388"/>
      <c r="RSD8" s="388"/>
      <c r="RSE8" s="388"/>
      <c r="RSF8" s="388"/>
      <c r="RSG8" s="388"/>
      <c r="RSH8" s="388"/>
      <c r="RSI8" s="388"/>
      <c r="RSJ8" s="388"/>
      <c r="RSK8" s="388"/>
      <c r="RSL8" s="388"/>
      <c r="RSM8" s="388"/>
      <c r="RSN8" s="388"/>
      <c r="RSO8" s="388"/>
      <c r="RSP8" s="388"/>
      <c r="RSQ8" s="388"/>
      <c r="RSR8" s="388"/>
      <c r="RSS8" s="388"/>
      <c r="RST8" s="388"/>
      <c r="RSU8" s="388"/>
      <c r="RSV8" s="388"/>
      <c r="RSW8" s="388"/>
      <c r="RSX8" s="388"/>
      <c r="RSY8" s="388"/>
      <c r="RSZ8" s="388"/>
      <c r="RTA8" s="388"/>
      <c r="RTB8" s="388"/>
      <c r="RTC8" s="388"/>
      <c r="RTD8" s="388"/>
      <c r="RTE8" s="388"/>
      <c r="RTF8" s="388"/>
      <c r="RTG8" s="388"/>
      <c r="RTH8" s="388"/>
      <c r="RTI8" s="388"/>
      <c r="RTJ8" s="388"/>
      <c r="RTK8" s="388"/>
      <c r="RTL8" s="388"/>
      <c r="RTM8" s="388"/>
      <c r="RTN8" s="388"/>
      <c r="RTO8" s="388"/>
      <c r="RTP8" s="388"/>
      <c r="RTQ8" s="388"/>
      <c r="RTR8" s="388"/>
      <c r="RTS8" s="388"/>
      <c r="RTT8" s="388"/>
      <c r="RTU8" s="388"/>
      <c r="RTV8" s="388"/>
      <c r="RTW8" s="388"/>
      <c r="RTX8" s="388"/>
      <c r="RTY8" s="388"/>
      <c r="RTZ8" s="388"/>
      <c r="RUA8" s="388"/>
      <c r="RUB8" s="388"/>
      <c r="RUC8" s="388"/>
      <c r="RUD8" s="388"/>
      <c r="RUE8" s="388"/>
      <c r="RUF8" s="388"/>
      <c r="RUG8" s="388"/>
      <c r="RUH8" s="388"/>
      <c r="RUI8" s="388"/>
      <c r="RUJ8" s="388"/>
      <c r="RUK8" s="388"/>
      <c r="RUL8" s="388"/>
      <c r="RUM8" s="388"/>
      <c r="RUN8" s="388"/>
      <c r="RUO8" s="388"/>
      <c r="RUP8" s="388"/>
      <c r="RUQ8" s="388"/>
      <c r="RUR8" s="388"/>
      <c r="RUS8" s="388"/>
      <c r="RUT8" s="388"/>
      <c r="RUU8" s="388"/>
      <c r="RUV8" s="388"/>
      <c r="RUW8" s="388"/>
      <c r="RUX8" s="388"/>
      <c r="RUY8" s="388"/>
      <c r="RUZ8" s="388"/>
      <c r="RVA8" s="388"/>
      <c r="RVB8" s="388"/>
      <c r="RVC8" s="388"/>
      <c r="RVD8" s="388"/>
      <c r="RVE8" s="388"/>
      <c r="RVF8" s="388"/>
      <c r="RVG8" s="388"/>
      <c r="RVH8" s="388"/>
      <c r="RVI8" s="388"/>
      <c r="RVJ8" s="388"/>
      <c r="RVK8" s="388"/>
      <c r="RVL8" s="388"/>
      <c r="RVM8" s="388"/>
      <c r="RVN8" s="388"/>
      <c r="RVO8" s="388"/>
      <c r="RVP8" s="388"/>
      <c r="RVQ8" s="388"/>
      <c r="RVR8" s="388"/>
      <c r="RVS8" s="388"/>
      <c r="RVT8" s="388"/>
      <c r="RVU8" s="388"/>
      <c r="RVV8" s="388"/>
      <c r="RVW8" s="388"/>
      <c r="RVX8" s="388"/>
      <c r="RVY8" s="388"/>
      <c r="RVZ8" s="388"/>
      <c r="RWA8" s="388"/>
      <c r="RWB8" s="388"/>
      <c r="RWC8" s="388"/>
      <c r="RWD8" s="388"/>
      <c r="RWE8" s="388"/>
      <c r="RWF8" s="388"/>
      <c r="RWG8" s="388"/>
      <c r="RWH8" s="388"/>
      <c r="RWI8" s="388"/>
      <c r="RWJ8" s="388"/>
      <c r="RWK8" s="388"/>
      <c r="RWL8" s="388"/>
      <c r="RWM8" s="388"/>
      <c r="RWN8" s="388"/>
      <c r="RWO8" s="388"/>
      <c r="RWP8" s="388"/>
      <c r="RWQ8" s="388"/>
      <c r="RWR8" s="388"/>
      <c r="RWS8" s="388"/>
      <c r="RWT8" s="388"/>
      <c r="RWU8" s="388"/>
      <c r="RWV8" s="388"/>
      <c r="RWW8" s="388"/>
      <c r="RWX8" s="388"/>
      <c r="RWY8" s="388"/>
      <c r="RWZ8" s="388"/>
      <c r="RXA8" s="388"/>
      <c r="RXB8" s="388"/>
      <c r="RXC8" s="388"/>
      <c r="RXD8" s="388"/>
      <c r="RXE8" s="388"/>
      <c r="RXF8" s="388"/>
      <c r="RXG8" s="388"/>
      <c r="RXH8" s="388"/>
      <c r="RXI8" s="388"/>
      <c r="RXJ8" s="388"/>
      <c r="RXK8" s="388"/>
      <c r="RXL8" s="388"/>
      <c r="RXM8" s="388"/>
      <c r="RXN8" s="388"/>
      <c r="RXO8" s="388"/>
      <c r="RXP8" s="388"/>
      <c r="RXQ8" s="388"/>
      <c r="RXR8" s="388"/>
      <c r="RXS8" s="388"/>
      <c r="RXT8" s="388"/>
      <c r="RXU8" s="388"/>
      <c r="RXV8" s="388"/>
      <c r="RXW8" s="388"/>
      <c r="RXX8" s="388"/>
      <c r="RXY8" s="388"/>
      <c r="RXZ8" s="388"/>
      <c r="RYA8" s="388"/>
      <c r="RYB8" s="388"/>
      <c r="RYC8" s="388"/>
      <c r="RYD8" s="388"/>
      <c r="RYE8" s="388"/>
      <c r="RYF8" s="388"/>
      <c r="RYG8" s="388"/>
      <c r="RYH8" s="388"/>
      <c r="RYI8" s="388"/>
      <c r="RYJ8" s="388"/>
      <c r="RYK8" s="388"/>
      <c r="RYL8" s="388"/>
      <c r="RYM8" s="388"/>
      <c r="RYN8" s="388"/>
      <c r="RYO8" s="388"/>
      <c r="RYP8" s="388"/>
      <c r="RYQ8" s="388"/>
      <c r="RYR8" s="388"/>
      <c r="RYS8" s="388"/>
      <c r="RYT8" s="388"/>
      <c r="RYU8" s="388"/>
      <c r="RYV8" s="388"/>
      <c r="RYW8" s="388"/>
      <c r="RYX8" s="388"/>
      <c r="RYY8" s="388"/>
      <c r="RYZ8" s="388"/>
      <c r="RZA8" s="388"/>
      <c r="RZB8" s="388"/>
      <c r="RZC8" s="388"/>
      <c r="RZD8" s="388"/>
      <c r="RZE8" s="388"/>
      <c r="RZF8" s="388"/>
      <c r="RZG8" s="388"/>
      <c r="RZH8" s="388"/>
      <c r="RZI8" s="388"/>
      <c r="RZJ8" s="388"/>
      <c r="RZK8" s="388"/>
      <c r="RZL8" s="388"/>
      <c r="RZM8" s="388"/>
      <c r="RZN8" s="388"/>
      <c r="RZO8" s="388"/>
      <c r="RZP8" s="388"/>
      <c r="RZQ8" s="388"/>
      <c r="RZR8" s="388"/>
      <c r="RZS8" s="388"/>
      <c r="RZT8" s="388"/>
      <c r="RZU8" s="388"/>
      <c r="RZV8" s="388"/>
      <c r="RZW8" s="388"/>
      <c r="RZX8" s="388"/>
      <c r="RZY8" s="388"/>
      <c r="RZZ8" s="388"/>
      <c r="SAA8" s="388"/>
      <c r="SAB8" s="388"/>
      <c r="SAC8" s="388"/>
      <c r="SAD8" s="388"/>
      <c r="SAE8" s="388"/>
      <c r="SAF8" s="388"/>
      <c r="SAG8" s="388"/>
      <c r="SAH8" s="388"/>
      <c r="SAI8" s="388"/>
      <c r="SAJ8" s="388"/>
      <c r="SAK8" s="388"/>
      <c r="SAL8" s="388"/>
      <c r="SAM8" s="388"/>
      <c r="SAN8" s="388"/>
      <c r="SAO8" s="388"/>
      <c r="SAP8" s="388"/>
      <c r="SAQ8" s="388"/>
      <c r="SAR8" s="388"/>
      <c r="SAS8" s="388"/>
      <c r="SAT8" s="388"/>
      <c r="SAU8" s="388"/>
      <c r="SAV8" s="388"/>
      <c r="SAW8" s="388"/>
      <c r="SAX8" s="388"/>
      <c r="SAY8" s="388"/>
      <c r="SAZ8" s="388"/>
      <c r="SBA8" s="388"/>
      <c r="SBB8" s="388"/>
      <c r="SBC8" s="388"/>
      <c r="SBD8" s="388"/>
      <c r="SBE8" s="388"/>
      <c r="SBF8" s="388"/>
      <c r="SBG8" s="388"/>
      <c r="SBH8" s="388"/>
      <c r="SBI8" s="388"/>
      <c r="SBJ8" s="388"/>
      <c r="SBK8" s="388"/>
      <c r="SBL8" s="388"/>
      <c r="SBM8" s="388"/>
      <c r="SBN8" s="388"/>
      <c r="SBO8" s="388"/>
      <c r="SBP8" s="388"/>
      <c r="SBQ8" s="388"/>
      <c r="SBR8" s="388"/>
      <c r="SBS8" s="388"/>
      <c r="SBT8" s="388"/>
      <c r="SBU8" s="388"/>
      <c r="SBV8" s="388"/>
      <c r="SBW8" s="388"/>
      <c r="SBX8" s="388"/>
      <c r="SBY8" s="388"/>
      <c r="SBZ8" s="388"/>
      <c r="SCA8" s="388"/>
      <c r="SCB8" s="388"/>
      <c r="SCC8" s="388"/>
      <c r="SCD8" s="388"/>
      <c r="SCE8" s="388"/>
      <c r="SCF8" s="388"/>
      <c r="SCG8" s="388"/>
      <c r="SCH8" s="388"/>
      <c r="SCI8" s="388"/>
      <c r="SCJ8" s="388"/>
      <c r="SCK8" s="388"/>
      <c r="SCL8" s="388"/>
      <c r="SCM8" s="388"/>
      <c r="SCN8" s="388"/>
      <c r="SCO8" s="388"/>
      <c r="SCP8" s="388"/>
      <c r="SCQ8" s="388"/>
      <c r="SCR8" s="388"/>
      <c r="SCS8" s="388"/>
      <c r="SCT8" s="388"/>
      <c r="SCU8" s="388"/>
      <c r="SCV8" s="388"/>
      <c r="SCW8" s="388"/>
      <c r="SCX8" s="388"/>
      <c r="SCY8" s="388"/>
      <c r="SCZ8" s="388"/>
      <c r="SDA8" s="388"/>
      <c r="SDB8" s="388"/>
      <c r="SDC8" s="388"/>
      <c r="SDD8" s="388"/>
      <c r="SDE8" s="388"/>
      <c r="SDF8" s="388"/>
      <c r="SDG8" s="388"/>
      <c r="SDH8" s="388"/>
      <c r="SDI8" s="388"/>
      <c r="SDJ8" s="388"/>
      <c r="SDK8" s="388"/>
      <c r="SDL8" s="388"/>
      <c r="SDM8" s="388"/>
      <c r="SDN8" s="388"/>
      <c r="SDO8" s="388"/>
      <c r="SDP8" s="388"/>
      <c r="SDQ8" s="388"/>
      <c r="SDR8" s="388"/>
      <c r="SDS8" s="388"/>
      <c r="SDT8" s="388"/>
      <c r="SDU8" s="388"/>
      <c r="SDV8" s="388"/>
      <c r="SDW8" s="388"/>
      <c r="SDX8" s="388"/>
      <c r="SDY8" s="388"/>
      <c r="SDZ8" s="388"/>
      <c r="SEA8" s="388"/>
      <c r="SEB8" s="388"/>
      <c r="SEC8" s="388"/>
      <c r="SED8" s="388"/>
      <c r="SEE8" s="388"/>
      <c r="SEF8" s="388"/>
      <c r="SEG8" s="388"/>
      <c r="SEH8" s="388"/>
      <c r="SEI8" s="388"/>
      <c r="SEJ8" s="388"/>
      <c r="SEK8" s="388"/>
      <c r="SEL8" s="388"/>
      <c r="SEM8" s="388"/>
      <c r="SEN8" s="388"/>
      <c r="SEO8" s="388"/>
      <c r="SEP8" s="388"/>
      <c r="SEQ8" s="388"/>
      <c r="SER8" s="388"/>
      <c r="SES8" s="388"/>
      <c r="SET8" s="388"/>
      <c r="SEU8" s="388"/>
      <c r="SEV8" s="388"/>
      <c r="SEW8" s="388"/>
      <c r="SEX8" s="388"/>
      <c r="SEY8" s="388"/>
      <c r="SEZ8" s="388"/>
      <c r="SFA8" s="388"/>
      <c r="SFB8" s="388"/>
      <c r="SFC8" s="388"/>
      <c r="SFD8" s="388"/>
      <c r="SFE8" s="388"/>
      <c r="SFF8" s="388"/>
      <c r="SFG8" s="388"/>
      <c r="SFH8" s="388"/>
      <c r="SFI8" s="388"/>
      <c r="SFJ8" s="388"/>
      <c r="SFK8" s="388"/>
      <c r="SFL8" s="388"/>
      <c r="SFM8" s="388"/>
      <c r="SFN8" s="388"/>
      <c r="SFO8" s="388"/>
      <c r="SFP8" s="388"/>
      <c r="SFQ8" s="388"/>
      <c r="SFR8" s="388"/>
      <c r="SFS8" s="388"/>
      <c r="SFT8" s="388"/>
      <c r="SFU8" s="388"/>
      <c r="SFV8" s="388"/>
      <c r="SFW8" s="388"/>
      <c r="SFX8" s="388"/>
      <c r="SFY8" s="388"/>
      <c r="SFZ8" s="388"/>
      <c r="SGA8" s="388"/>
      <c r="SGB8" s="388"/>
      <c r="SGC8" s="388"/>
      <c r="SGD8" s="388"/>
      <c r="SGE8" s="388"/>
      <c r="SGF8" s="388"/>
      <c r="SGG8" s="388"/>
      <c r="SGH8" s="388"/>
      <c r="SGI8" s="388"/>
      <c r="SGJ8" s="388"/>
      <c r="SGK8" s="388"/>
      <c r="SGL8" s="388"/>
      <c r="SGM8" s="388"/>
      <c r="SGN8" s="388"/>
      <c r="SGO8" s="388"/>
      <c r="SGP8" s="388"/>
      <c r="SGQ8" s="388"/>
      <c r="SGR8" s="388"/>
      <c r="SGS8" s="388"/>
      <c r="SGT8" s="388"/>
      <c r="SGU8" s="388"/>
      <c r="SGV8" s="388"/>
      <c r="SGW8" s="388"/>
      <c r="SGX8" s="388"/>
      <c r="SGY8" s="388"/>
      <c r="SGZ8" s="388"/>
      <c r="SHA8" s="388"/>
      <c r="SHB8" s="388"/>
      <c r="SHC8" s="388"/>
      <c r="SHD8" s="388"/>
      <c r="SHE8" s="388"/>
      <c r="SHF8" s="388"/>
      <c r="SHG8" s="388"/>
      <c r="SHH8" s="388"/>
      <c r="SHI8" s="388"/>
      <c r="SHJ8" s="388"/>
      <c r="SHK8" s="388"/>
      <c r="SHL8" s="388"/>
      <c r="SHM8" s="388"/>
      <c r="SHN8" s="388"/>
      <c r="SHO8" s="388"/>
      <c r="SHP8" s="388"/>
      <c r="SHQ8" s="388"/>
      <c r="SHR8" s="388"/>
      <c r="SHS8" s="388"/>
      <c r="SHT8" s="388"/>
      <c r="SHU8" s="388"/>
      <c r="SHV8" s="388"/>
      <c r="SHW8" s="388"/>
      <c r="SHX8" s="388"/>
      <c r="SHY8" s="388"/>
      <c r="SHZ8" s="388"/>
      <c r="SIA8" s="388"/>
      <c r="SIB8" s="388"/>
      <c r="SIC8" s="388"/>
      <c r="SID8" s="388"/>
      <c r="SIE8" s="388"/>
      <c r="SIF8" s="388"/>
      <c r="SIG8" s="388"/>
      <c r="SIH8" s="388"/>
      <c r="SII8" s="388"/>
      <c r="SIJ8" s="388"/>
      <c r="SIK8" s="388"/>
      <c r="SIL8" s="388"/>
      <c r="SIM8" s="388"/>
      <c r="SIN8" s="388"/>
      <c r="SIO8" s="388"/>
      <c r="SIP8" s="388"/>
      <c r="SIQ8" s="388"/>
      <c r="SIR8" s="388"/>
      <c r="SIS8" s="388"/>
      <c r="SIT8" s="388"/>
      <c r="SIU8" s="388"/>
      <c r="SIV8" s="388"/>
      <c r="SIW8" s="388"/>
      <c r="SIX8" s="388"/>
      <c r="SIY8" s="388"/>
      <c r="SIZ8" s="388"/>
      <c r="SJA8" s="388"/>
      <c r="SJB8" s="388"/>
      <c r="SJC8" s="388"/>
      <c r="SJD8" s="388"/>
      <c r="SJE8" s="388"/>
      <c r="SJF8" s="388"/>
      <c r="SJG8" s="388"/>
      <c r="SJH8" s="388"/>
      <c r="SJI8" s="388"/>
      <c r="SJJ8" s="388"/>
      <c r="SJK8" s="388"/>
      <c r="SJL8" s="388"/>
      <c r="SJM8" s="388"/>
      <c r="SJN8" s="388"/>
      <c r="SJO8" s="388"/>
      <c r="SJP8" s="388"/>
      <c r="SJQ8" s="388"/>
      <c r="SJR8" s="388"/>
      <c r="SJS8" s="388"/>
      <c r="SJT8" s="388"/>
      <c r="SJU8" s="388"/>
      <c r="SJV8" s="388"/>
      <c r="SJW8" s="388"/>
      <c r="SJX8" s="388"/>
      <c r="SJY8" s="388"/>
      <c r="SJZ8" s="388"/>
      <c r="SKA8" s="388"/>
      <c r="SKB8" s="388"/>
      <c r="SKC8" s="388"/>
      <c r="SKD8" s="388"/>
      <c r="SKE8" s="388"/>
      <c r="SKF8" s="388"/>
      <c r="SKG8" s="388"/>
      <c r="SKH8" s="388"/>
      <c r="SKI8" s="388"/>
      <c r="SKJ8" s="388"/>
      <c r="SKK8" s="388"/>
      <c r="SKL8" s="388"/>
      <c r="SKM8" s="388"/>
      <c r="SKN8" s="388"/>
      <c r="SKO8" s="388"/>
      <c r="SKP8" s="388"/>
      <c r="SKQ8" s="388"/>
      <c r="SKR8" s="388"/>
      <c r="SKS8" s="388"/>
      <c r="SKT8" s="388"/>
      <c r="SKU8" s="388"/>
      <c r="SKV8" s="388"/>
      <c r="SKW8" s="388"/>
      <c r="SKX8" s="388"/>
      <c r="SKY8" s="388"/>
      <c r="SKZ8" s="388"/>
      <c r="SLA8" s="388"/>
      <c r="SLB8" s="388"/>
      <c r="SLC8" s="388"/>
      <c r="SLD8" s="388"/>
      <c r="SLE8" s="388"/>
      <c r="SLF8" s="388"/>
      <c r="SLG8" s="388"/>
      <c r="SLH8" s="388"/>
      <c r="SLI8" s="388"/>
      <c r="SLJ8" s="388"/>
      <c r="SLK8" s="388"/>
      <c r="SLL8" s="388"/>
      <c r="SLM8" s="388"/>
      <c r="SLN8" s="388"/>
      <c r="SLO8" s="388"/>
      <c r="SLP8" s="388"/>
      <c r="SLQ8" s="388"/>
      <c r="SLR8" s="388"/>
      <c r="SLS8" s="388"/>
      <c r="SLT8" s="388"/>
      <c r="SLU8" s="388"/>
      <c r="SLV8" s="388"/>
      <c r="SLW8" s="388"/>
      <c r="SLX8" s="388"/>
      <c r="SLY8" s="388"/>
      <c r="SLZ8" s="388"/>
      <c r="SMA8" s="388"/>
      <c r="SMB8" s="388"/>
      <c r="SMC8" s="388"/>
      <c r="SMD8" s="388"/>
      <c r="SME8" s="388"/>
      <c r="SMF8" s="388"/>
      <c r="SMG8" s="388"/>
      <c r="SMH8" s="388"/>
      <c r="SMI8" s="388"/>
      <c r="SMJ8" s="388"/>
      <c r="SMK8" s="388"/>
      <c r="SML8" s="388"/>
      <c r="SMM8" s="388"/>
      <c r="SMN8" s="388"/>
      <c r="SMO8" s="388"/>
      <c r="SMP8" s="388"/>
      <c r="SMQ8" s="388"/>
      <c r="SMR8" s="388"/>
      <c r="SMS8" s="388"/>
      <c r="SMT8" s="388"/>
      <c r="SMU8" s="388"/>
      <c r="SMV8" s="388"/>
      <c r="SMW8" s="388"/>
      <c r="SMX8" s="388"/>
      <c r="SMY8" s="388"/>
      <c r="SMZ8" s="388"/>
      <c r="SNA8" s="388"/>
      <c r="SNB8" s="388"/>
      <c r="SNC8" s="388"/>
      <c r="SND8" s="388"/>
      <c r="SNE8" s="388"/>
      <c r="SNF8" s="388"/>
      <c r="SNG8" s="388"/>
      <c r="SNH8" s="388"/>
      <c r="SNI8" s="388"/>
      <c r="SNJ8" s="388"/>
      <c r="SNK8" s="388"/>
      <c r="SNL8" s="388"/>
      <c r="SNM8" s="388"/>
      <c r="SNN8" s="388"/>
      <c r="SNO8" s="388"/>
      <c r="SNP8" s="388"/>
      <c r="SNQ8" s="388"/>
      <c r="SNR8" s="388"/>
      <c r="SNS8" s="388"/>
      <c r="SNT8" s="388"/>
      <c r="SNU8" s="388"/>
      <c r="SNV8" s="388"/>
      <c r="SNW8" s="388"/>
      <c r="SNX8" s="388"/>
      <c r="SNY8" s="388"/>
      <c r="SNZ8" s="388"/>
      <c r="SOA8" s="388"/>
      <c r="SOB8" s="388"/>
      <c r="SOC8" s="388"/>
      <c r="SOD8" s="388"/>
      <c r="SOE8" s="388"/>
      <c r="SOF8" s="388"/>
      <c r="SOG8" s="388"/>
      <c r="SOH8" s="388"/>
      <c r="SOI8" s="388"/>
      <c r="SOJ8" s="388"/>
      <c r="SOK8" s="388"/>
      <c r="SOL8" s="388"/>
      <c r="SOM8" s="388"/>
      <c r="SON8" s="388"/>
      <c r="SOO8" s="388"/>
      <c r="SOP8" s="388"/>
      <c r="SOQ8" s="388"/>
      <c r="SOR8" s="388"/>
      <c r="SOS8" s="388"/>
      <c r="SOT8" s="388"/>
      <c r="SOU8" s="388"/>
      <c r="SOV8" s="388"/>
      <c r="SOW8" s="388"/>
      <c r="SOX8" s="388"/>
      <c r="SOY8" s="388"/>
      <c r="SOZ8" s="388"/>
      <c r="SPA8" s="388"/>
      <c r="SPB8" s="388"/>
      <c r="SPC8" s="388"/>
      <c r="SPD8" s="388"/>
      <c r="SPE8" s="388"/>
      <c r="SPF8" s="388"/>
      <c r="SPG8" s="388"/>
      <c r="SPH8" s="388"/>
      <c r="SPI8" s="388"/>
      <c r="SPJ8" s="388"/>
      <c r="SPK8" s="388"/>
      <c r="SPL8" s="388"/>
      <c r="SPM8" s="388"/>
      <c r="SPN8" s="388"/>
      <c r="SPO8" s="388"/>
      <c r="SPP8" s="388"/>
      <c r="SPQ8" s="388"/>
      <c r="SPR8" s="388"/>
      <c r="SPS8" s="388"/>
      <c r="SPT8" s="388"/>
      <c r="SPU8" s="388"/>
      <c r="SPV8" s="388"/>
      <c r="SPW8" s="388"/>
      <c r="SPX8" s="388"/>
      <c r="SPY8" s="388"/>
      <c r="SPZ8" s="388"/>
      <c r="SQA8" s="388"/>
      <c r="SQB8" s="388"/>
      <c r="SQC8" s="388"/>
      <c r="SQD8" s="388"/>
      <c r="SQE8" s="388"/>
      <c r="SQF8" s="388"/>
      <c r="SQG8" s="388"/>
      <c r="SQH8" s="388"/>
      <c r="SQI8" s="388"/>
      <c r="SQJ8" s="388"/>
      <c r="SQK8" s="388"/>
      <c r="SQL8" s="388"/>
      <c r="SQM8" s="388"/>
      <c r="SQN8" s="388"/>
      <c r="SQO8" s="388"/>
      <c r="SQP8" s="388"/>
      <c r="SQQ8" s="388"/>
      <c r="SQR8" s="388"/>
      <c r="SQS8" s="388"/>
      <c r="SQT8" s="388"/>
      <c r="SQU8" s="388"/>
      <c r="SQV8" s="388"/>
      <c r="SQW8" s="388"/>
      <c r="SQX8" s="388"/>
      <c r="SQY8" s="388"/>
      <c r="SQZ8" s="388"/>
      <c r="SRA8" s="388"/>
      <c r="SRB8" s="388"/>
      <c r="SRC8" s="388"/>
      <c r="SRD8" s="388"/>
      <c r="SRE8" s="388"/>
      <c r="SRF8" s="388"/>
      <c r="SRG8" s="388"/>
      <c r="SRH8" s="388"/>
      <c r="SRI8" s="388"/>
      <c r="SRJ8" s="388"/>
      <c r="SRK8" s="388"/>
      <c r="SRL8" s="388"/>
      <c r="SRM8" s="388"/>
      <c r="SRN8" s="388"/>
      <c r="SRO8" s="388"/>
      <c r="SRP8" s="388"/>
      <c r="SRQ8" s="388"/>
      <c r="SRR8" s="388"/>
      <c r="SRS8" s="388"/>
      <c r="SRT8" s="388"/>
      <c r="SRU8" s="388"/>
      <c r="SRV8" s="388"/>
      <c r="SRW8" s="388"/>
      <c r="SRX8" s="388"/>
      <c r="SRY8" s="388"/>
      <c r="SRZ8" s="388"/>
      <c r="SSA8" s="388"/>
      <c r="SSB8" s="388"/>
      <c r="SSC8" s="388"/>
      <c r="SSD8" s="388"/>
      <c r="SSE8" s="388"/>
      <c r="SSF8" s="388"/>
      <c r="SSG8" s="388"/>
      <c r="SSH8" s="388"/>
      <c r="SSI8" s="388"/>
      <c r="SSJ8" s="388"/>
      <c r="SSK8" s="388"/>
      <c r="SSL8" s="388"/>
      <c r="SSM8" s="388"/>
      <c r="SSN8" s="388"/>
      <c r="SSO8" s="388"/>
      <c r="SSP8" s="388"/>
      <c r="SSQ8" s="388"/>
      <c r="SSR8" s="388"/>
      <c r="SSS8" s="388"/>
      <c r="SST8" s="388"/>
      <c r="SSU8" s="388"/>
      <c r="SSV8" s="388"/>
      <c r="SSW8" s="388"/>
      <c r="SSX8" s="388"/>
      <c r="SSY8" s="388"/>
      <c r="SSZ8" s="388"/>
      <c r="STA8" s="388"/>
      <c r="STB8" s="388"/>
      <c r="STC8" s="388"/>
      <c r="STD8" s="388"/>
      <c r="STE8" s="388"/>
      <c r="STF8" s="388"/>
      <c r="STG8" s="388"/>
      <c r="STH8" s="388"/>
      <c r="STI8" s="388"/>
      <c r="STJ8" s="388"/>
      <c r="STK8" s="388"/>
      <c r="STL8" s="388"/>
      <c r="STM8" s="388"/>
      <c r="STN8" s="388"/>
      <c r="STO8" s="388"/>
      <c r="STP8" s="388"/>
      <c r="STQ8" s="388"/>
      <c r="STR8" s="388"/>
      <c r="STS8" s="388"/>
      <c r="STT8" s="388"/>
      <c r="STU8" s="388"/>
      <c r="STV8" s="388"/>
      <c r="STW8" s="388"/>
      <c r="STX8" s="388"/>
      <c r="STY8" s="388"/>
      <c r="STZ8" s="388"/>
      <c r="SUA8" s="388"/>
      <c r="SUB8" s="388"/>
      <c r="SUC8" s="388"/>
      <c r="SUD8" s="388"/>
      <c r="SUE8" s="388"/>
      <c r="SUF8" s="388"/>
      <c r="SUG8" s="388"/>
      <c r="SUH8" s="388"/>
      <c r="SUI8" s="388"/>
      <c r="SUJ8" s="388"/>
      <c r="SUK8" s="388"/>
      <c r="SUL8" s="388"/>
      <c r="SUM8" s="388"/>
      <c r="SUN8" s="388"/>
      <c r="SUO8" s="388"/>
      <c r="SUP8" s="388"/>
      <c r="SUQ8" s="388"/>
      <c r="SUR8" s="388"/>
      <c r="SUS8" s="388"/>
      <c r="SUT8" s="388"/>
      <c r="SUU8" s="388"/>
      <c r="SUV8" s="388"/>
      <c r="SUW8" s="388"/>
      <c r="SUX8" s="388"/>
      <c r="SUY8" s="388"/>
      <c r="SUZ8" s="388"/>
      <c r="SVA8" s="388"/>
      <c r="SVB8" s="388"/>
      <c r="SVC8" s="388"/>
      <c r="SVD8" s="388"/>
      <c r="SVE8" s="388"/>
      <c r="SVF8" s="388"/>
      <c r="SVG8" s="388"/>
      <c r="SVH8" s="388"/>
      <c r="SVI8" s="388"/>
      <c r="SVJ8" s="388"/>
      <c r="SVK8" s="388"/>
      <c r="SVL8" s="388"/>
      <c r="SVM8" s="388"/>
      <c r="SVN8" s="388"/>
      <c r="SVO8" s="388"/>
      <c r="SVP8" s="388"/>
      <c r="SVQ8" s="388"/>
      <c r="SVR8" s="388"/>
      <c r="SVS8" s="388"/>
      <c r="SVT8" s="388"/>
      <c r="SVU8" s="388"/>
      <c r="SVV8" s="388"/>
      <c r="SVW8" s="388"/>
      <c r="SVX8" s="388"/>
      <c r="SVY8" s="388"/>
      <c r="SVZ8" s="388"/>
      <c r="SWA8" s="388"/>
      <c r="SWB8" s="388"/>
      <c r="SWC8" s="388"/>
      <c r="SWD8" s="388"/>
      <c r="SWE8" s="388"/>
      <c r="SWF8" s="388"/>
      <c r="SWG8" s="388"/>
      <c r="SWH8" s="388"/>
      <c r="SWI8" s="388"/>
      <c r="SWJ8" s="388"/>
      <c r="SWK8" s="388"/>
      <c r="SWL8" s="388"/>
      <c r="SWM8" s="388"/>
      <c r="SWN8" s="388"/>
      <c r="SWO8" s="388"/>
      <c r="SWP8" s="388"/>
      <c r="SWQ8" s="388"/>
      <c r="SWR8" s="388"/>
      <c r="SWS8" s="388"/>
      <c r="SWT8" s="388"/>
      <c r="SWU8" s="388"/>
      <c r="SWV8" s="388"/>
      <c r="SWW8" s="388"/>
      <c r="SWX8" s="388"/>
      <c r="SWY8" s="388"/>
      <c r="SWZ8" s="388"/>
      <c r="SXA8" s="388"/>
      <c r="SXB8" s="388"/>
      <c r="SXC8" s="388"/>
      <c r="SXD8" s="388"/>
      <c r="SXE8" s="388"/>
      <c r="SXF8" s="388"/>
      <c r="SXG8" s="388"/>
      <c r="SXH8" s="388"/>
      <c r="SXI8" s="388"/>
      <c r="SXJ8" s="388"/>
      <c r="SXK8" s="388"/>
      <c r="SXL8" s="388"/>
      <c r="SXM8" s="388"/>
      <c r="SXN8" s="388"/>
      <c r="SXO8" s="388"/>
      <c r="SXP8" s="388"/>
      <c r="SXQ8" s="388"/>
      <c r="SXR8" s="388"/>
      <c r="SXS8" s="388"/>
      <c r="SXT8" s="388"/>
      <c r="SXU8" s="388"/>
      <c r="SXV8" s="388"/>
      <c r="SXW8" s="388"/>
      <c r="SXX8" s="388"/>
      <c r="SXY8" s="388"/>
      <c r="SXZ8" s="388"/>
      <c r="SYA8" s="388"/>
      <c r="SYB8" s="388"/>
      <c r="SYC8" s="388"/>
      <c r="SYD8" s="388"/>
      <c r="SYE8" s="388"/>
      <c r="SYF8" s="388"/>
      <c r="SYG8" s="388"/>
      <c r="SYH8" s="388"/>
      <c r="SYI8" s="388"/>
      <c r="SYJ8" s="388"/>
      <c r="SYK8" s="388"/>
      <c r="SYL8" s="388"/>
      <c r="SYM8" s="388"/>
      <c r="SYN8" s="388"/>
      <c r="SYO8" s="388"/>
      <c r="SYP8" s="388"/>
      <c r="SYQ8" s="388"/>
      <c r="SYR8" s="388"/>
      <c r="SYS8" s="388"/>
      <c r="SYT8" s="388"/>
      <c r="SYU8" s="388"/>
      <c r="SYV8" s="388"/>
      <c r="SYW8" s="388"/>
      <c r="SYX8" s="388"/>
      <c r="SYY8" s="388"/>
      <c r="SYZ8" s="388"/>
      <c r="SZA8" s="388"/>
      <c r="SZB8" s="388"/>
      <c r="SZC8" s="388"/>
      <c r="SZD8" s="388"/>
      <c r="SZE8" s="388"/>
      <c r="SZF8" s="388"/>
      <c r="SZG8" s="388"/>
      <c r="SZH8" s="388"/>
      <c r="SZI8" s="388"/>
      <c r="SZJ8" s="388"/>
      <c r="SZK8" s="388"/>
      <c r="SZL8" s="388"/>
      <c r="SZM8" s="388"/>
      <c r="SZN8" s="388"/>
      <c r="SZO8" s="388"/>
      <c r="SZP8" s="388"/>
      <c r="SZQ8" s="388"/>
      <c r="SZR8" s="388"/>
      <c r="SZS8" s="388"/>
      <c r="SZT8" s="388"/>
      <c r="SZU8" s="388"/>
      <c r="SZV8" s="388"/>
      <c r="SZW8" s="388"/>
      <c r="SZX8" s="388"/>
      <c r="SZY8" s="388"/>
      <c r="SZZ8" s="388"/>
      <c r="TAA8" s="388"/>
      <c r="TAB8" s="388"/>
      <c r="TAC8" s="388"/>
      <c r="TAD8" s="388"/>
      <c r="TAE8" s="388"/>
      <c r="TAF8" s="388"/>
      <c r="TAG8" s="388"/>
      <c r="TAH8" s="388"/>
      <c r="TAI8" s="388"/>
      <c r="TAJ8" s="388"/>
      <c r="TAK8" s="388"/>
      <c r="TAL8" s="388"/>
      <c r="TAM8" s="388"/>
      <c r="TAN8" s="388"/>
      <c r="TAO8" s="388"/>
      <c r="TAP8" s="388"/>
      <c r="TAQ8" s="388"/>
      <c r="TAR8" s="388"/>
      <c r="TAS8" s="388"/>
      <c r="TAT8" s="388"/>
      <c r="TAU8" s="388"/>
      <c r="TAV8" s="388"/>
      <c r="TAW8" s="388"/>
      <c r="TAX8" s="388"/>
      <c r="TAY8" s="388"/>
      <c r="TAZ8" s="388"/>
      <c r="TBA8" s="388"/>
      <c r="TBB8" s="388"/>
      <c r="TBC8" s="388"/>
      <c r="TBD8" s="388"/>
      <c r="TBE8" s="388"/>
      <c r="TBF8" s="388"/>
      <c r="TBG8" s="388"/>
      <c r="TBH8" s="388"/>
      <c r="TBI8" s="388"/>
      <c r="TBJ8" s="388"/>
      <c r="TBK8" s="388"/>
      <c r="TBL8" s="388"/>
      <c r="TBM8" s="388"/>
      <c r="TBN8" s="388"/>
      <c r="TBO8" s="388"/>
      <c r="TBP8" s="388"/>
      <c r="TBQ8" s="388"/>
      <c r="TBR8" s="388"/>
      <c r="TBS8" s="388"/>
      <c r="TBT8" s="388"/>
      <c r="TBU8" s="388"/>
      <c r="TBV8" s="388"/>
      <c r="TBW8" s="388"/>
      <c r="TBX8" s="388"/>
      <c r="TBY8" s="388"/>
      <c r="TBZ8" s="388"/>
      <c r="TCA8" s="388"/>
      <c r="TCB8" s="388"/>
      <c r="TCC8" s="388"/>
      <c r="TCD8" s="388"/>
      <c r="TCE8" s="388"/>
      <c r="TCF8" s="388"/>
      <c r="TCG8" s="388"/>
      <c r="TCH8" s="388"/>
      <c r="TCI8" s="388"/>
      <c r="TCJ8" s="388"/>
      <c r="TCK8" s="388"/>
      <c r="TCL8" s="388"/>
      <c r="TCM8" s="388"/>
      <c r="TCN8" s="388"/>
      <c r="TCO8" s="388"/>
      <c r="TCP8" s="388"/>
      <c r="TCQ8" s="388"/>
      <c r="TCR8" s="388"/>
      <c r="TCS8" s="388"/>
      <c r="TCT8" s="388"/>
      <c r="TCU8" s="388"/>
      <c r="TCV8" s="388"/>
      <c r="TCW8" s="388"/>
      <c r="TCX8" s="388"/>
      <c r="TCY8" s="388"/>
      <c r="TCZ8" s="388"/>
      <c r="TDA8" s="388"/>
      <c r="TDB8" s="388"/>
      <c r="TDC8" s="388"/>
      <c r="TDD8" s="388"/>
      <c r="TDE8" s="388"/>
      <c r="TDF8" s="388"/>
      <c r="TDG8" s="388"/>
      <c r="TDH8" s="388"/>
      <c r="TDI8" s="388"/>
      <c r="TDJ8" s="388"/>
      <c r="TDK8" s="388"/>
      <c r="TDL8" s="388"/>
      <c r="TDM8" s="388"/>
      <c r="TDN8" s="388"/>
      <c r="TDO8" s="388"/>
      <c r="TDP8" s="388"/>
      <c r="TDQ8" s="388"/>
      <c r="TDR8" s="388"/>
      <c r="TDS8" s="388"/>
      <c r="TDT8" s="388"/>
      <c r="TDU8" s="388"/>
      <c r="TDV8" s="388"/>
      <c r="TDW8" s="388"/>
      <c r="TDX8" s="388"/>
      <c r="TDY8" s="388"/>
      <c r="TDZ8" s="388"/>
      <c r="TEA8" s="388"/>
      <c r="TEB8" s="388"/>
      <c r="TEC8" s="388"/>
      <c r="TED8" s="388"/>
      <c r="TEE8" s="388"/>
      <c r="TEF8" s="388"/>
      <c r="TEG8" s="388"/>
      <c r="TEH8" s="388"/>
      <c r="TEI8" s="388"/>
      <c r="TEJ8" s="388"/>
      <c r="TEK8" s="388"/>
      <c r="TEL8" s="388"/>
      <c r="TEM8" s="388"/>
      <c r="TEN8" s="388"/>
      <c r="TEO8" s="388"/>
      <c r="TEP8" s="388"/>
      <c r="TEQ8" s="388"/>
      <c r="TER8" s="388"/>
      <c r="TES8" s="388"/>
      <c r="TET8" s="388"/>
      <c r="TEU8" s="388"/>
      <c r="TEV8" s="388"/>
      <c r="TEW8" s="388"/>
      <c r="TEX8" s="388"/>
      <c r="TEY8" s="388"/>
      <c r="TEZ8" s="388"/>
      <c r="TFA8" s="388"/>
      <c r="TFB8" s="388"/>
      <c r="TFC8" s="388"/>
      <c r="TFD8" s="388"/>
      <c r="TFE8" s="388"/>
      <c r="TFF8" s="388"/>
      <c r="TFG8" s="388"/>
      <c r="TFH8" s="388"/>
      <c r="TFI8" s="388"/>
      <c r="TFJ8" s="388"/>
      <c r="TFK8" s="388"/>
      <c r="TFL8" s="388"/>
      <c r="TFM8" s="388"/>
      <c r="TFN8" s="388"/>
      <c r="TFO8" s="388"/>
      <c r="TFP8" s="388"/>
      <c r="TFQ8" s="388"/>
      <c r="TFR8" s="388"/>
      <c r="TFS8" s="388"/>
      <c r="TFT8" s="388"/>
      <c r="TFU8" s="388"/>
      <c r="TFV8" s="388"/>
      <c r="TFW8" s="388"/>
      <c r="TFX8" s="388"/>
      <c r="TFY8" s="388"/>
      <c r="TFZ8" s="388"/>
      <c r="TGA8" s="388"/>
      <c r="TGB8" s="388"/>
      <c r="TGC8" s="388"/>
      <c r="TGD8" s="388"/>
      <c r="TGE8" s="388"/>
      <c r="TGF8" s="388"/>
      <c r="TGG8" s="388"/>
      <c r="TGH8" s="388"/>
      <c r="TGI8" s="388"/>
      <c r="TGJ8" s="388"/>
      <c r="TGK8" s="388"/>
      <c r="TGL8" s="388"/>
      <c r="TGM8" s="388"/>
      <c r="TGN8" s="388"/>
      <c r="TGO8" s="388"/>
      <c r="TGP8" s="388"/>
      <c r="TGQ8" s="388"/>
      <c r="TGR8" s="388"/>
      <c r="TGS8" s="388"/>
      <c r="TGT8" s="388"/>
      <c r="TGU8" s="388"/>
      <c r="TGV8" s="388"/>
      <c r="TGW8" s="388"/>
      <c r="TGX8" s="388"/>
      <c r="TGY8" s="388"/>
      <c r="TGZ8" s="388"/>
      <c r="THA8" s="388"/>
      <c r="THB8" s="388"/>
      <c r="THC8" s="388"/>
      <c r="THD8" s="388"/>
      <c r="THE8" s="388"/>
      <c r="THF8" s="388"/>
      <c r="THG8" s="388"/>
      <c r="THH8" s="388"/>
      <c r="THI8" s="388"/>
      <c r="THJ8" s="388"/>
      <c r="THK8" s="388"/>
      <c r="THL8" s="388"/>
      <c r="THM8" s="388"/>
      <c r="THN8" s="388"/>
      <c r="THO8" s="388"/>
      <c r="THP8" s="388"/>
      <c r="THQ8" s="388"/>
      <c r="THR8" s="388"/>
      <c r="THS8" s="388"/>
      <c r="THT8" s="388"/>
      <c r="THU8" s="388"/>
      <c r="THV8" s="388"/>
      <c r="THW8" s="388"/>
      <c r="THX8" s="388"/>
      <c r="THY8" s="388"/>
      <c r="THZ8" s="388"/>
      <c r="TIA8" s="388"/>
      <c r="TIB8" s="388"/>
      <c r="TIC8" s="388"/>
      <c r="TID8" s="388"/>
      <c r="TIE8" s="388"/>
      <c r="TIF8" s="388"/>
      <c r="TIG8" s="388"/>
      <c r="TIH8" s="388"/>
      <c r="TII8" s="388"/>
      <c r="TIJ8" s="388"/>
      <c r="TIK8" s="388"/>
      <c r="TIL8" s="388"/>
      <c r="TIM8" s="388"/>
      <c r="TIN8" s="388"/>
      <c r="TIO8" s="388"/>
      <c r="TIP8" s="388"/>
      <c r="TIQ8" s="388"/>
      <c r="TIR8" s="388"/>
      <c r="TIS8" s="388"/>
      <c r="TIT8" s="388"/>
      <c r="TIU8" s="388"/>
      <c r="TIV8" s="388"/>
      <c r="TIW8" s="388"/>
      <c r="TIX8" s="388"/>
      <c r="TIY8" s="388"/>
      <c r="TIZ8" s="388"/>
      <c r="TJA8" s="388"/>
      <c r="TJB8" s="388"/>
      <c r="TJC8" s="388"/>
      <c r="TJD8" s="388"/>
      <c r="TJE8" s="388"/>
      <c r="TJF8" s="388"/>
      <c r="TJG8" s="388"/>
      <c r="TJH8" s="388"/>
      <c r="TJI8" s="388"/>
      <c r="TJJ8" s="388"/>
      <c r="TJK8" s="388"/>
      <c r="TJL8" s="388"/>
      <c r="TJM8" s="388"/>
      <c r="TJN8" s="388"/>
      <c r="TJO8" s="388"/>
      <c r="TJP8" s="388"/>
      <c r="TJQ8" s="388"/>
      <c r="TJR8" s="388"/>
      <c r="TJS8" s="388"/>
      <c r="TJT8" s="388"/>
      <c r="TJU8" s="388"/>
      <c r="TJV8" s="388"/>
      <c r="TJW8" s="388"/>
      <c r="TJX8" s="388"/>
      <c r="TJY8" s="388"/>
      <c r="TJZ8" s="388"/>
      <c r="TKA8" s="388"/>
      <c r="TKB8" s="388"/>
      <c r="TKC8" s="388"/>
      <c r="TKD8" s="388"/>
      <c r="TKE8" s="388"/>
      <c r="TKF8" s="388"/>
      <c r="TKG8" s="388"/>
      <c r="TKH8" s="388"/>
      <c r="TKI8" s="388"/>
      <c r="TKJ8" s="388"/>
      <c r="TKK8" s="388"/>
      <c r="TKL8" s="388"/>
      <c r="TKM8" s="388"/>
      <c r="TKN8" s="388"/>
      <c r="TKO8" s="388"/>
      <c r="TKP8" s="388"/>
      <c r="TKQ8" s="388"/>
      <c r="TKR8" s="388"/>
      <c r="TKS8" s="388"/>
      <c r="TKT8" s="388"/>
      <c r="TKU8" s="388"/>
      <c r="TKV8" s="388"/>
      <c r="TKW8" s="388"/>
      <c r="TKX8" s="388"/>
      <c r="TKY8" s="388"/>
      <c r="TKZ8" s="388"/>
      <c r="TLA8" s="388"/>
      <c r="TLB8" s="388"/>
      <c r="TLC8" s="388"/>
      <c r="TLD8" s="388"/>
      <c r="TLE8" s="388"/>
      <c r="TLF8" s="388"/>
      <c r="TLG8" s="388"/>
      <c r="TLH8" s="388"/>
      <c r="TLI8" s="388"/>
      <c r="TLJ8" s="388"/>
      <c r="TLK8" s="388"/>
      <c r="TLL8" s="388"/>
      <c r="TLM8" s="388"/>
      <c r="TLN8" s="388"/>
      <c r="TLO8" s="388"/>
      <c r="TLP8" s="388"/>
      <c r="TLQ8" s="388"/>
      <c r="TLR8" s="388"/>
      <c r="TLS8" s="388"/>
      <c r="TLT8" s="388"/>
      <c r="TLU8" s="388"/>
      <c r="TLV8" s="388"/>
      <c r="TLW8" s="388"/>
      <c r="TLX8" s="388"/>
      <c r="TLY8" s="388"/>
      <c r="TLZ8" s="388"/>
      <c r="TMA8" s="388"/>
      <c r="TMB8" s="388"/>
      <c r="TMC8" s="388"/>
      <c r="TMD8" s="388"/>
      <c r="TME8" s="388"/>
      <c r="TMF8" s="388"/>
      <c r="TMG8" s="388"/>
      <c r="TMH8" s="388"/>
      <c r="TMI8" s="388"/>
      <c r="TMJ8" s="388"/>
      <c r="TMK8" s="388"/>
      <c r="TML8" s="388"/>
      <c r="TMM8" s="388"/>
      <c r="TMN8" s="388"/>
      <c r="TMO8" s="388"/>
      <c r="TMP8" s="388"/>
      <c r="TMQ8" s="388"/>
      <c r="TMR8" s="388"/>
      <c r="TMS8" s="388"/>
      <c r="TMT8" s="388"/>
      <c r="TMU8" s="388"/>
      <c r="TMV8" s="388"/>
      <c r="TMW8" s="388"/>
      <c r="TMX8" s="388"/>
      <c r="TMY8" s="388"/>
      <c r="TMZ8" s="388"/>
      <c r="TNA8" s="388"/>
      <c r="TNB8" s="388"/>
      <c r="TNC8" s="388"/>
      <c r="TND8" s="388"/>
      <c r="TNE8" s="388"/>
      <c r="TNF8" s="388"/>
      <c r="TNG8" s="388"/>
      <c r="TNH8" s="388"/>
      <c r="TNI8" s="388"/>
      <c r="TNJ8" s="388"/>
      <c r="TNK8" s="388"/>
      <c r="TNL8" s="388"/>
      <c r="TNM8" s="388"/>
      <c r="TNN8" s="388"/>
      <c r="TNO8" s="388"/>
      <c r="TNP8" s="388"/>
      <c r="TNQ8" s="388"/>
      <c r="TNR8" s="388"/>
      <c r="TNS8" s="388"/>
      <c r="TNT8" s="388"/>
      <c r="TNU8" s="388"/>
      <c r="TNV8" s="388"/>
      <c r="TNW8" s="388"/>
      <c r="TNX8" s="388"/>
      <c r="TNY8" s="388"/>
      <c r="TNZ8" s="388"/>
      <c r="TOA8" s="388"/>
      <c r="TOB8" s="388"/>
      <c r="TOC8" s="388"/>
      <c r="TOD8" s="388"/>
      <c r="TOE8" s="388"/>
      <c r="TOF8" s="388"/>
      <c r="TOG8" s="388"/>
      <c r="TOH8" s="388"/>
      <c r="TOI8" s="388"/>
      <c r="TOJ8" s="388"/>
      <c r="TOK8" s="388"/>
      <c r="TOL8" s="388"/>
      <c r="TOM8" s="388"/>
      <c r="TON8" s="388"/>
      <c r="TOO8" s="388"/>
      <c r="TOP8" s="388"/>
      <c r="TOQ8" s="388"/>
      <c r="TOR8" s="388"/>
      <c r="TOS8" s="388"/>
      <c r="TOT8" s="388"/>
      <c r="TOU8" s="388"/>
      <c r="TOV8" s="388"/>
      <c r="TOW8" s="388"/>
      <c r="TOX8" s="388"/>
      <c r="TOY8" s="388"/>
      <c r="TOZ8" s="388"/>
      <c r="TPA8" s="388"/>
      <c r="TPB8" s="388"/>
      <c r="TPC8" s="388"/>
      <c r="TPD8" s="388"/>
      <c r="TPE8" s="388"/>
      <c r="TPF8" s="388"/>
      <c r="TPG8" s="388"/>
      <c r="TPH8" s="388"/>
      <c r="TPI8" s="388"/>
      <c r="TPJ8" s="388"/>
      <c r="TPK8" s="388"/>
      <c r="TPL8" s="388"/>
      <c r="TPM8" s="388"/>
      <c r="TPN8" s="388"/>
      <c r="TPO8" s="388"/>
      <c r="TPP8" s="388"/>
      <c r="TPQ8" s="388"/>
      <c r="TPR8" s="388"/>
      <c r="TPS8" s="388"/>
      <c r="TPT8" s="388"/>
      <c r="TPU8" s="388"/>
      <c r="TPV8" s="388"/>
      <c r="TPW8" s="388"/>
      <c r="TPX8" s="388"/>
      <c r="TPY8" s="388"/>
      <c r="TPZ8" s="388"/>
      <c r="TQA8" s="388"/>
      <c r="TQB8" s="388"/>
      <c r="TQC8" s="388"/>
      <c r="TQD8" s="388"/>
      <c r="TQE8" s="388"/>
      <c r="TQF8" s="388"/>
      <c r="TQG8" s="388"/>
      <c r="TQH8" s="388"/>
      <c r="TQI8" s="388"/>
      <c r="TQJ8" s="388"/>
      <c r="TQK8" s="388"/>
      <c r="TQL8" s="388"/>
      <c r="TQM8" s="388"/>
      <c r="TQN8" s="388"/>
      <c r="TQO8" s="388"/>
      <c r="TQP8" s="388"/>
      <c r="TQQ8" s="388"/>
      <c r="TQR8" s="388"/>
      <c r="TQS8" s="388"/>
      <c r="TQT8" s="388"/>
      <c r="TQU8" s="388"/>
      <c r="TQV8" s="388"/>
      <c r="TQW8" s="388"/>
      <c r="TQX8" s="388"/>
      <c r="TQY8" s="388"/>
      <c r="TQZ8" s="388"/>
      <c r="TRA8" s="388"/>
      <c r="TRB8" s="388"/>
      <c r="TRC8" s="388"/>
      <c r="TRD8" s="388"/>
      <c r="TRE8" s="388"/>
      <c r="TRF8" s="388"/>
      <c r="TRG8" s="388"/>
      <c r="TRH8" s="388"/>
      <c r="TRI8" s="388"/>
      <c r="TRJ8" s="388"/>
      <c r="TRK8" s="388"/>
      <c r="TRL8" s="388"/>
      <c r="TRM8" s="388"/>
      <c r="TRN8" s="388"/>
      <c r="TRO8" s="388"/>
      <c r="TRP8" s="388"/>
      <c r="TRQ8" s="388"/>
      <c r="TRR8" s="388"/>
      <c r="TRS8" s="388"/>
      <c r="TRT8" s="388"/>
      <c r="TRU8" s="388"/>
      <c r="TRV8" s="388"/>
      <c r="TRW8" s="388"/>
      <c r="TRX8" s="388"/>
      <c r="TRY8" s="388"/>
      <c r="TRZ8" s="388"/>
      <c r="TSA8" s="388"/>
      <c r="TSB8" s="388"/>
      <c r="TSC8" s="388"/>
      <c r="TSD8" s="388"/>
      <c r="TSE8" s="388"/>
      <c r="TSF8" s="388"/>
      <c r="TSG8" s="388"/>
      <c r="TSH8" s="388"/>
      <c r="TSI8" s="388"/>
      <c r="TSJ8" s="388"/>
      <c r="TSK8" s="388"/>
      <c r="TSL8" s="388"/>
      <c r="TSM8" s="388"/>
      <c r="TSN8" s="388"/>
      <c r="TSO8" s="388"/>
      <c r="TSP8" s="388"/>
      <c r="TSQ8" s="388"/>
      <c r="TSR8" s="388"/>
      <c r="TSS8" s="388"/>
      <c r="TST8" s="388"/>
      <c r="TSU8" s="388"/>
      <c r="TSV8" s="388"/>
      <c r="TSW8" s="388"/>
      <c r="TSX8" s="388"/>
      <c r="TSY8" s="388"/>
      <c r="TSZ8" s="388"/>
      <c r="TTA8" s="388"/>
      <c r="TTB8" s="388"/>
      <c r="TTC8" s="388"/>
      <c r="TTD8" s="388"/>
      <c r="TTE8" s="388"/>
      <c r="TTF8" s="388"/>
      <c r="TTG8" s="388"/>
      <c r="TTH8" s="388"/>
      <c r="TTI8" s="388"/>
      <c r="TTJ8" s="388"/>
      <c r="TTK8" s="388"/>
      <c r="TTL8" s="388"/>
      <c r="TTM8" s="388"/>
      <c r="TTN8" s="388"/>
      <c r="TTO8" s="388"/>
      <c r="TTP8" s="388"/>
      <c r="TTQ8" s="388"/>
      <c r="TTR8" s="388"/>
      <c r="TTS8" s="388"/>
      <c r="TTT8" s="388"/>
      <c r="TTU8" s="388"/>
      <c r="TTV8" s="388"/>
      <c r="TTW8" s="388"/>
      <c r="TTX8" s="388"/>
      <c r="TTY8" s="388"/>
      <c r="TTZ8" s="388"/>
      <c r="TUA8" s="388"/>
      <c r="TUB8" s="388"/>
      <c r="TUC8" s="388"/>
      <c r="TUD8" s="388"/>
      <c r="TUE8" s="388"/>
      <c r="TUF8" s="388"/>
      <c r="TUG8" s="388"/>
      <c r="TUH8" s="388"/>
      <c r="TUI8" s="388"/>
      <c r="TUJ8" s="388"/>
      <c r="TUK8" s="388"/>
      <c r="TUL8" s="388"/>
      <c r="TUM8" s="388"/>
      <c r="TUN8" s="388"/>
      <c r="TUO8" s="388"/>
      <c r="TUP8" s="388"/>
      <c r="TUQ8" s="388"/>
      <c r="TUR8" s="388"/>
      <c r="TUS8" s="388"/>
      <c r="TUT8" s="388"/>
      <c r="TUU8" s="388"/>
      <c r="TUV8" s="388"/>
      <c r="TUW8" s="388"/>
      <c r="TUX8" s="388"/>
      <c r="TUY8" s="388"/>
      <c r="TUZ8" s="388"/>
      <c r="TVA8" s="388"/>
      <c r="TVB8" s="388"/>
      <c r="TVC8" s="388"/>
      <c r="TVD8" s="388"/>
      <c r="TVE8" s="388"/>
      <c r="TVF8" s="388"/>
      <c r="TVG8" s="388"/>
      <c r="TVH8" s="388"/>
      <c r="TVI8" s="388"/>
      <c r="TVJ8" s="388"/>
      <c r="TVK8" s="388"/>
      <c r="TVL8" s="388"/>
      <c r="TVM8" s="388"/>
      <c r="TVN8" s="388"/>
      <c r="TVO8" s="388"/>
      <c r="TVP8" s="388"/>
      <c r="TVQ8" s="388"/>
      <c r="TVR8" s="388"/>
      <c r="TVS8" s="388"/>
      <c r="TVT8" s="388"/>
      <c r="TVU8" s="388"/>
      <c r="TVV8" s="388"/>
      <c r="TVW8" s="388"/>
      <c r="TVX8" s="388"/>
      <c r="TVY8" s="388"/>
      <c r="TVZ8" s="388"/>
      <c r="TWA8" s="388"/>
      <c r="TWB8" s="388"/>
      <c r="TWC8" s="388"/>
      <c r="TWD8" s="388"/>
      <c r="TWE8" s="388"/>
      <c r="TWF8" s="388"/>
      <c r="TWG8" s="388"/>
      <c r="TWH8" s="388"/>
      <c r="TWI8" s="388"/>
      <c r="TWJ8" s="388"/>
      <c r="TWK8" s="388"/>
      <c r="TWL8" s="388"/>
      <c r="TWM8" s="388"/>
      <c r="TWN8" s="388"/>
      <c r="TWO8" s="388"/>
      <c r="TWP8" s="388"/>
      <c r="TWQ8" s="388"/>
      <c r="TWR8" s="388"/>
      <c r="TWS8" s="388"/>
      <c r="TWT8" s="388"/>
      <c r="TWU8" s="388"/>
      <c r="TWV8" s="388"/>
      <c r="TWW8" s="388"/>
      <c r="TWX8" s="388"/>
      <c r="TWY8" s="388"/>
      <c r="TWZ8" s="388"/>
      <c r="TXA8" s="388"/>
      <c r="TXB8" s="388"/>
      <c r="TXC8" s="388"/>
      <c r="TXD8" s="388"/>
      <c r="TXE8" s="388"/>
      <c r="TXF8" s="388"/>
      <c r="TXG8" s="388"/>
      <c r="TXH8" s="388"/>
      <c r="TXI8" s="388"/>
      <c r="TXJ8" s="388"/>
      <c r="TXK8" s="388"/>
      <c r="TXL8" s="388"/>
      <c r="TXM8" s="388"/>
      <c r="TXN8" s="388"/>
      <c r="TXO8" s="388"/>
      <c r="TXP8" s="388"/>
      <c r="TXQ8" s="388"/>
      <c r="TXR8" s="388"/>
      <c r="TXS8" s="388"/>
      <c r="TXT8" s="388"/>
      <c r="TXU8" s="388"/>
      <c r="TXV8" s="388"/>
      <c r="TXW8" s="388"/>
      <c r="TXX8" s="388"/>
      <c r="TXY8" s="388"/>
      <c r="TXZ8" s="388"/>
      <c r="TYA8" s="388"/>
      <c r="TYB8" s="388"/>
      <c r="TYC8" s="388"/>
      <c r="TYD8" s="388"/>
      <c r="TYE8" s="388"/>
      <c r="TYF8" s="388"/>
      <c r="TYG8" s="388"/>
      <c r="TYH8" s="388"/>
      <c r="TYI8" s="388"/>
      <c r="TYJ8" s="388"/>
      <c r="TYK8" s="388"/>
      <c r="TYL8" s="388"/>
      <c r="TYM8" s="388"/>
      <c r="TYN8" s="388"/>
      <c r="TYO8" s="388"/>
      <c r="TYP8" s="388"/>
      <c r="TYQ8" s="388"/>
      <c r="TYR8" s="388"/>
      <c r="TYS8" s="388"/>
      <c r="TYT8" s="388"/>
      <c r="TYU8" s="388"/>
      <c r="TYV8" s="388"/>
      <c r="TYW8" s="388"/>
      <c r="TYX8" s="388"/>
      <c r="TYY8" s="388"/>
      <c r="TYZ8" s="388"/>
      <c r="TZA8" s="388"/>
      <c r="TZB8" s="388"/>
      <c r="TZC8" s="388"/>
      <c r="TZD8" s="388"/>
      <c r="TZE8" s="388"/>
      <c r="TZF8" s="388"/>
      <c r="TZG8" s="388"/>
      <c r="TZH8" s="388"/>
      <c r="TZI8" s="388"/>
      <c r="TZJ8" s="388"/>
      <c r="TZK8" s="388"/>
      <c r="TZL8" s="388"/>
      <c r="TZM8" s="388"/>
      <c r="TZN8" s="388"/>
      <c r="TZO8" s="388"/>
      <c r="TZP8" s="388"/>
      <c r="TZQ8" s="388"/>
      <c r="TZR8" s="388"/>
      <c r="TZS8" s="388"/>
      <c r="TZT8" s="388"/>
      <c r="TZU8" s="388"/>
      <c r="TZV8" s="388"/>
      <c r="TZW8" s="388"/>
      <c r="TZX8" s="388"/>
      <c r="TZY8" s="388"/>
      <c r="TZZ8" s="388"/>
      <c r="UAA8" s="388"/>
      <c r="UAB8" s="388"/>
      <c r="UAC8" s="388"/>
      <c r="UAD8" s="388"/>
      <c r="UAE8" s="388"/>
      <c r="UAF8" s="388"/>
      <c r="UAG8" s="388"/>
      <c r="UAH8" s="388"/>
      <c r="UAI8" s="388"/>
      <c r="UAJ8" s="388"/>
      <c r="UAK8" s="388"/>
      <c r="UAL8" s="388"/>
      <c r="UAM8" s="388"/>
      <c r="UAN8" s="388"/>
      <c r="UAO8" s="388"/>
      <c r="UAP8" s="388"/>
      <c r="UAQ8" s="388"/>
      <c r="UAR8" s="388"/>
      <c r="UAS8" s="388"/>
      <c r="UAT8" s="388"/>
      <c r="UAU8" s="388"/>
      <c r="UAV8" s="388"/>
      <c r="UAW8" s="388"/>
      <c r="UAX8" s="388"/>
      <c r="UAY8" s="388"/>
      <c r="UAZ8" s="388"/>
      <c r="UBA8" s="388"/>
      <c r="UBB8" s="388"/>
      <c r="UBC8" s="388"/>
      <c r="UBD8" s="388"/>
      <c r="UBE8" s="388"/>
      <c r="UBF8" s="388"/>
      <c r="UBG8" s="388"/>
      <c r="UBH8" s="388"/>
      <c r="UBI8" s="388"/>
      <c r="UBJ8" s="388"/>
      <c r="UBK8" s="388"/>
      <c r="UBL8" s="388"/>
      <c r="UBM8" s="388"/>
      <c r="UBN8" s="388"/>
      <c r="UBO8" s="388"/>
      <c r="UBP8" s="388"/>
      <c r="UBQ8" s="388"/>
      <c r="UBR8" s="388"/>
      <c r="UBS8" s="388"/>
      <c r="UBT8" s="388"/>
      <c r="UBU8" s="388"/>
      <c r="UBV8" s="388"/>
      <c r="UBW8" s="388"/>
      <c r="UBX8" s="388"/>
      <c r="UBY8" s="388"/>
      <c r="UBZ8" s="388"/>
      <c r="UCA8" s="388"/>
      <c r="UCB8" s="388"/>
      <c r="UCC8" s="388"/>
      <c r="UCD8" s="388"/>
      <c r="UCE8" s="388"/>
      <c r="UCF8" s="388"/>
      <c r="UCG8" s="388"/>
      <c r="UCH8" s="388"/>
      <c r="UCI8" s="388"/>
      <c r="UCJ8" s="388"/>
      <c r="UCK8" s="388"/>
      <c r="UCL8" s="388"/>
      <c r="UCM8" s="388"/>
      <c r="UCN8" s="388"/>
      <c r="UCO8" s="388"/>
      <c r="UCP8" s="388"/>
      <c r="UCQ8" s="388"/>
      <c r="UCR8" s="388"/>
      <c r="UCS8" s="388"/>
      <c r="UCT8" s="388"/>
      <c r="UCU8" s="388"/>
      <c r="UCV8" s="388"/>
      <c r="UCW8" s="388"/>
      <c r="UCX8" s="388"/>
      <c r="UCY8" s="388"/>
      <c r="UCZ8" s="388"/>
      <c r="UDA8" s="388"/>
      <c r="UDB8" s="388"/>
      <c r="UDC8" s="388"/>
      <c r="UDD8" s="388"/>
      <c r="UDE8" s="388"/>
      <c r="UDF8" s="388"/>
      <c r="UDG8" s="388"/>
      <c r="UDH8" s="388"/>
      <c r="UDI8" s="388"/>
      <c r="UDJ8" s="388"/>
      <c r="UDK8" s="388"/>
    </row>
    <row r="9" spans="1:34 12136:14311" ht="48" customHeight="1" thickTop="1">
      <c r="A9" s="231">
        <v>10</v>
      </c>
      <c r="B9" s="231" t="s">
        <v>257</v>
      </c>
      <c r="C9" s="232">
        <v>420</v>
      </c>
      <c r="D9" s="233">
        <v>600000</v>
      </c>
      <c r="E9" s="234">
        <v>600000</v>
      </c>
      <c r="F9" s="235">
        <v>0</v>
      </c>
      <c r="G9" s="235">
        <v>0</v>
      </c>
      <c r="H9" s="236">
        <f>SUM(D9:G9)</f>
        <v>1200000</v>
      </c>
      <c r="I9" s="231" t="s">
        <v>0</v>
      </c>
      <c r="J9" s="237" t="s">
        <v>258</v>
      </c>
      <c r="K9" s="238">
        <v>423</v>
      </c>
      <c r="L9" s="239">
        <v>100000</v>
      </c>
      <c r="M9" s="240">
        <v>0</v>
      </c>
      <c r="N9" s="240">
        <v>0</v>
      </c>
      <c r="O9" s="240">
        <v>0</v>
      </c>
      <c r="P9" s="241">
        <f t="shared" ref="P9:P13" si="0">L9+M9+N9+O9</f>
        <v>100000</v>
      </c>
      <c r="Q9" s="237" t="s">
        <v>1</v>
      </c>
      <c r="R9" s="237" t="s">
        <v>259</v>
      </c>
      <c r="S9" s="211"/>
      <c r="T9" s="242"/>
      <c r="U9" s="243"/>
      <c r="V9" s="243"/>
      <c r="W9" s="243"/>
      <c r="X9" s="244"/>
      <c r="Z9" s="245">
        <v>19</v>
      </c>
      <c r="AA9" s="237" t="s">
        <v>260</v>
      </c>
      <c r="AB9" s="211">
        <v>420</v>
      </c>
      <c r="AC9" s="246">
        <v>300000</v>
      </c>
      <c r="AD9" s="240"/>
      <c r="AE9" s="240"/>
      <c r="AF9" s="240"/>
      <c r="AG9" s="244">
        <f>SUM(AC9:AF9)</f>
        <v>300000</v>
      </c>
      <c r="QXT9" s="389"/>
      <c r="QXU9" s="389"/>
      <c r="QXV9" s="389"/>
      <c r="QXW9" s="389"/>
      <c r="QXX9" s="389"/>
      <c r="QXY9" s="389"/>
      <c r="QXZ9" s="389"/>
      <c r="QYA9" s="389"/>
      <c r="QYB9" s="389"/>
      <c r="QYC9" s="389"/>
      <c r="QYD9" s="389"/>
      <c r="QYE9" s="389"/>
      <c r="QYF9" s="389"/>
      <c r="QYG9" s="389"/>
      <c r="QYH9" s="389"/>
      <c r="QYI9" s="389"/>
      <c r="QYJ9" s="389"/>
      <c r="QYK9" s="389"/>
      <c r="QYL9" s="389"/>
      <c r="QYM9" s="389"/>
      <c r="QYN9" s="389"/>
      <c r="QYO9" s="389"/>
      <c r="QYP9" s="389"/>
      <c r="QYQ9" s="389"/>
      <c r="QYR9" s="389"/>
      <c r="QYS9" s="389"/>
      <c r="QYT9" s="389"/>
      <c r="QYU9" s="389"/>
      <c r="QYV9" s="389"/>
      <c r="QYW9" s="389"/>
      <c r="QYX9" s="389"/>
      <c r="QYY9" s="389"/>
      <c r="QYZ9" s="389"/>
      <c r="QZA9" s="389"/>
      <c r="QZB9" s="389"/>
      <c r="QZC9" s="389"/>
      <c r="QZD9" s="389"/>
      <c r="QZE9" s="389"/>
      <c r="QZF9" s="389"/>
      <c r="QZG9" s="389"/>
      <c r="QZH9" s="389"/>
      <c r="QZI9" s="389"/>
      <c r="QZJ9" s="389"/>
      <c r="QZK9" s="389"/>
      <c r="QZL9" s="389"/>
      <c r="QZM9" s="389"/>
      <c r="QZN9" s="389"/>
      <c r="QZO9" s="389"/>
      <c r="QZP9" s="389"/>
      <c r="QZQ9" s="389"/>
      <c r="QZR9" s="389"/>
      <c r="QZS9" s="389"/>
      <c r="QZT9" s="389"/>
      <c r="QZU9" s="389"/>
      <c r="QZV9" s="389"/>
      <c r="QZW9" s="389"/>
      <c r="QZX9" s="389"/>
      <c r="QZY9" s="389"/>
      <c r="QZZ9" s="389"/>
      <c r="RAA9" s="389"/>
      <c r="RAB9" s="389"/>
      <c r="RAC9" s="389"/>
      <c r="RAD9" s="389"/>
      <c r="RAE9" s="389"/>
      <c r="RAF9" s="389"/>
      <c r="RAG9" s="389"/>
      <c r="RAH9" s="389"/>
      <c r="RAI9" s="389"/>
      <c r="RAJ9" s="389"/>
      <c r="RAK9" s="389"/>
      <c r="RAL9" s="389"/>
      <c r="RAM9" s="389"/>
      <c r="RAN9" s="389"/>
      <c r="RAO9" s="389"/>
      <c r="RAP9" s="389"/>
      <c r="RAQ9" s="389"/>
      <c r="RAR9" s="389"/>
      <c r="RAS9" s="389"/>
      <c r="RAT9" s="389"/>
      <c r="RAU9" s="389"/>
      <c r="RAV9" s="389"/>
      <c r="RAW9" s="389"/>
      <c r="RAX9" s="389"/>
      <c r="RAY9" s="389"/>
      <c r="RAZ9" s="389"/>
      <c r="RBA9" s="389"/>
      <c r="RBB9" s="389"/>
      <c r="RBC9" s="389"/>
      <c r="RBD9" s="389"/>
      <c r="RBE9" s="389"/>
      <c r="RBF9" s="389"/>
      <c r="RBG9" s="389"/>
      <c r="RBH9" s="389"/>
      <c r="RBI9" s="389"/>
      <c r="RBJ9" s="389"/>
      <c r="RBK9" s="389"/>
      <c r="RBL9" s="389"/>
      <c r="RBM9" s="389"/>
      <c r="RBN9" s="389"/>
      <c r="RBO9" s="389"/>
      <c r="RBP9" s="389"/>
      <c r="RBQ9" s="389"/>
      <c r="RBR9" s="389"/>
      <c r="RBS9" s="389"/>
      <c r="RBT9" s="389"/>
      <c r="RBU9" s="389"/>
      <c r="RBV9" s="389"/>
      <c r="RBW9" s="389"/>
      <c r="RBX9" s="389"/>
      <c r="RBY9" s="389"/>
      <c r="RBZ9" s="389"/>
      <c r="RCA9" s="389"/>
      <c r="RCB9" s="389"/>
      <c r="RCC9" s="389"/>
      <c r="RCD9" s="389"/>
      <c r="RCE9" s="389"/>
      <c r="RCF9" s="389"/>
      <c r="RCG9" s="389"/>
      <c r="RCH9" s="389"/>
      <c r="RCI9" s="389"/>
      <c r="RCJ9" s="389"/>
      <c r="RCK9" s="389"/>
      <c r="RCL9" s="389"/>
      <c r="RCM9" s="389"/>
      <c r="RCN9" s="389"/>
      <c r="RCO9" s="389"/>
      <c r="RCP9" s="389"/>
      <c r="RCQ9" s="389"/>
      <c r="RCR9" s="389"/>
      <c r="RCS9" s="389"/>
      <c r="RCT9" s="389"/>
      <c r="RCU9" s="389"/>
      <c r="RCV9" s="389"/>
      <c r="RCW9" s="389"/>
      <c r="RCX9" s="389"/>
      <c r="RCY9" s="389"/>
      <c r="RCZ9" s="389"/>
      <c r="RDA9" s="389"/>
      <c r="RDB9" s="389"/>
      <c r="RDC9" s="389"/>
      <c r="RDD9" s="389"/>
      <c r="RDE9" s="389"/>
      <c r="RDF9" s="389"/>
      <c r="RDG9" s="389"/>
      <c r="RDH9" s="389"/>
      <c r="RDI9" s="389"/>
      <c r="RDJ9" s="389"/>
      <c r="RDK9" s="389"/>
      <c r="RDL9" s="389"/>
      <c r="RDM9" s="389"/>
      <c r="RDN9" s="389"/>
      <c r="RDO9" s="389"/>
      <c r="RDP9" s="389"/>
      <c r="RDQ9" s="389"/>
      <c r="RDR9" s="389"/>
      <c r="RDS9" s="389"/>
      <c r="RDT9" s="389"/>
      <c r="RDU9" s="389"/>
      <c r="RDV9" s="389"/>
      <c r="RDW9" s="389"/>
      <c r="RDX9" s="389"/>
      <c r="RDY9" s="389"/>
      <c r="RDZ9" s="389"/>
      <c r="REA9" s="389"/>
      <c r="REB9" s="389"/>
      <c r="REC9" s="389"/>
      <c r="RED9" s="389"/>
      <c r="REE9" s="389"/>
      <c r="REF9" s="389"/>
      <c r="REG9" s="389"/>
      <c r="REH9" s="389"/>
      <c r="REI9" s="389"/>
      <c r="REJ9" s="389"/>
      <c r="REK9" s="389"/>
      <c r="REL9" s="389"/>
      <c r="REM9" s="389"/>
      <c r="REN9" s="389"/>
      <c r="REO9" s="389"/>
      <c r="REP9" s="389"/>
      <c r="REQ9" s="389"/>
      <c r="RER9" s="389"/>
      <c r="RES9" s="389"/>
      <c r="RET9" s="389"/>
      <c r="REU9" s="389"/>
      <c r="REV9" s="389"/>
      <c r="REW9" s="389"/>
      <c r="REX9" s="389"/>
      <c r="REY9" s="389"/>
      <c r="REZ9" s="389"/>
      <c r="RFA9" s="389"/>
      <c r="RFB9" s="389"/>
      <c r="RFC9" s="389"/>
      <c r="RFD9" s="389"/>
      <c r="RFE9" s="389"/>
      <c r="RFF9" s="389"/>
      <c r="RFG9" s="389"/>
      <c r="RFH9" s="389"/>
      <c r="RFI9" s="389"/>
      <c r="RFJ9" s="389"/>
      <c r="RFK9" s="389"/>
      <c r="RFL9" s="389"/>
      <c r="RFM9" s="389"/>
      <c r="RFN9" s="389"/>
      <c r="RFO9" s="389"/>
      <c r="RFP9" s="389"/>
      <c r="RFQ9" s="389"/>
      <c r="RFR9" s="389"/>
      <c r="RFS9" s="389"/>
      <c r="RFT9" s="389"/>
      <c r="RFU9" s="389"/>
      <c r="RFV9" s="389"/>
      <c r="RFW9" s="389"/>
      <c r="RFX9" s="389"/>
      <c r="RFY9" s="389"/>
      <c r="RFZ9" s="389"/>
      <c r="RGA9" s="389"/>
      <c r="RGB9" s="389"/>
      <c r="RGC9" s="389"/>
      <c r="RGD9" s="389"/>
      <c r="RGE9" s="389"/>
      <c r="RGF9" s="389"/>
      <c r="RGG9" s="389"/>
      <c r="RGH9" s="389"/>
      <c r="RGI9" s="389"/>
      <c r="RGJ9" s="389"/>
      <c r="RGK9" s="389"/>
      <c r="RGL9" s="389"/>
      <c r="RGM9" s="389"/>
      <c r="RGN9" s="389"/>
      <c r="RGO9" s="389"/>
      <c r="RGP9" s="389"/>
      <c r="RGQ9" s="389"/>
      <c r="RGR9" s="389"/>
      <c r="RGS9" s="389"/>
      <c r="RGT9" s="389"/>
      <c r="RGU9" s="389"/>
      <c r="RGV9" s="389"/>
      <c r="RGW9" s="389"/>
      <c r="RGX9" s="389"/>
      <c r="RGY9" s="389"/>
      <c r="RGZ9" s="389"/>
      <c r="RHA9" s="389"/>
      <c r="RHB9" s="389"/>
      <c r="RHC9" s="389"/>
      <c r="RHD9" s="389"/>
      <c r="RHE9" s="389"/>
      <c r="RHF9" s="389"/>
      <c r="RHG9" s="389"/>
      <c r="RHH9" s="389"/>
      <c r="RHI9" s="389"/>
      <c r="RHJ9" s="389"/>
      <c r="RHK9" s="389"/>
      <c r="RHL9" s="389"/>
      <c r="RHM9" s="389"/>
      <c r="RHN9" s="389"/>
      <c r="RHO9" s="389"/>
      <c r="RHP9" s="389"/>
      <c r="RHQ9" s="389"/>
      <c r="RHR9" s="389"/>
      <c r="RHS9" s="389"/>
      <c r="RHT9" s="389"/>
      <c r="RHU9" s="389"/>
      <c r="RHV9" s="389"/>
      <c r="RHW9" s="389"/>
      <c r="RHX9" s="389"/>
      <c r="RHY9" s="389"/>
      <c r="RHZ9" s="389"/>
      <c r="RIA9" s="389"/>
      <c r="RIB9" s="389"/>
      <c r="RIC9" s="389"/>
      <c r="RID9" s="389"/>
      <c r="RIE9" s="389"/>
      <c r="RIF9" s="389"/>
      <c r="RIG9" s="389"/>
      <c r="RIH9" s="389"/>
      <c r="RII9" s="389"/>
      <c r="RIJ9" s="389"/>
      <c r="RIK9" s="389"/>
      <c r="RIL9" s="389"/>
      <c r="RIM9" s="389"/>
      <c r="RIN9" s="389"/>
      <c r="RIO9" s="389"/>
      <c r="RIP9" s="389"/>
      <c r="RIQ9" s="389"/>
      <c r="RIR9" s="389"/>
      <c r="RIS9" s="389"/>
      <c r="RIT9" s="389"/>
      <c r="RIU9" s="389"/>
      <c r="RIV9" s="389"/>
      <c r="RIW9" s="389"/>
      <c r="RIX9" s="389"/>
      <c r="RIY9" s="389"/>
      <c r="RIZ9" s="389"/>
      <c r="RJA9" s="389"/>
      <c r="RJB9" s="389"/>
      <c r="RJC9" s="389"/>
      <c r="RJD9" s="389"/>
      <c r="RJE9" s="389"/>
      <c r="RJF9" s="389"/>
      <c r="RJG9" s="389"/>
      <c r="RJH9" s="389"/>
      <c r="RJI9" s="389"/>
      <c r="RJJ9" s="389"/>
      <c r="RJK9" s="389"/>
      <c r="RJL9" s="389"/>
      <c r="RJM9" s="389"/>
      <c r="RJN9" s="389"/>
      <c r="RJO9" s="389"/>
      <c r="RJP9" s="389"/>
      <c r="RJQ9" s="389"/>
      <c r="RJR9" s="389"/>
      <c r="RJS9" s="389"/>
      <c r="RJT9" s="389"/>
      <c r="RJU9" s="389"/>
      <c r="RJV9" s="389"/>
      <c r="RJW9" s="389"/>
      <c r="RJX9" s="389"/>
      <c r="RJY9" s="389"/>
      <c r="RJZ9" s="389"/>
      <c r="RKA9" s="389"/>
      <c r="RKB9" s="389"/>
      <c r="RKC9" s="389"/>
      <c r="RKD9" s="389"/>
      <c r="RKE9" s="389"/>
      <c r="RKF9" s="389"/>
      <c r="RKG9" s="389"/>
      <c r="RKH9" s="389"/>
      <c r="RKI9" s="389"/>
      <c r="RKJ9" s="389"/>
      <c r="RKK9" s="389"/>
      <c r="RKL9" s="389"/>
      <c r="RKM9" s="389"/>
      <c r="RKN9" s="389"/>
      <c r="RKO9" s="389"/>
      <c r="RKP9" s="389"/>
      <c r="RKQ9" s="389"/>
      <c r="RKR9" s="389"/>
      <c r="RKS9" s="389"/>
      <c r="RKT9" s="389"/>
      <c r="RKU9" s="389"/>
      <c r="RKV9" s="389"/>
      <c r="RKW9" s="389"/>
      <c r="RKX9" s="389"/>
      <c r="RKY9" s="389"/>
      <c r="RKZ9" s="389"/>
      <c r="RLA9" s="389"/>
      <c r="RLB9" s="389"/>
      <c r="RLC9" s="389"/>
      <c r="RLD9" s="389"/>
      <c r="RLE9" s="389"/>
      <c r="RLF9" s="389"/>
      <c r="RLG9" s="389"/>
      <c r="RLH9" s="389"/>
      <c r="RLI9" s="389"/>
      <c r="RLJ9" s="389"/>
      <c r="RLK9" s="389"/>
      <c r="RLL9" s="389"/>
      <c r="RLM9" s="389"/>
      <c r="RLN9" s="389"/>
      <c r="RLO9" s="389"/>
      <c r="RLP9" s="389"/>
      <c r="RLQ9" s="389"/>
      <c r="RLR9" s="389"/>
      <c r="RLS9" s="389"/>
      <c r="RLT9" s="389"/>
      <c r="RLU9" s="389"/>
      <c r="RLV9" s="389"/>
      <c r="RLW9" s="389"/>
      <c r="RLX9" s="389"/>
      <c r="RLY9" s="389"/>
      <c r="RLZ9" s="389"/>
      <c r="RMA9" s="389"/>
      <c r="RMB9" s="389"/>
      <c r="RMC9" s="389"/>
      <c r="RMD9" s="389"/>
      <c r="RME9" s="389"/>
      <c r="RMF9" s="389"/>
      <c r="RMG9" s="389"/>
      <c r="RMH9" s="389"/>
      <c r="RMI9" s="389"/>
      <c r="RMJ9" s="389"/>
      <c r="RMK9" s="389"/>
      <c r="RML9" s="389"/>
      <c r="RMM9" s="389"/>
      <c r="RMN9" s="389"/>
      <c r="RMO9" s="389"/>
      <c r="RMP9" s="389"/>
      <c r="RMQ9" s="389"/>
      <c r="RMR9" s="389"/>
      <c r="RMS9" s="389"/>
      <c r="RMT9" s="389"/>
      <c r="RMU9" s="389"/>
      <c r="RMV9" s="389"/>
      <c r="RMW9" s="389"/>
      <c r="RMX9" s="389"/>
      <c r="RMY9" s="389"/>
      <c r="RMZ9" s="389"/>
      <c r="RNA9" s="389"/>
      <c r="RNB9" s="389"/>
      <c r="RNC9" s="389"/>
      <c r="RND9" s="389"/>
      <c r="RNE9" s="389"/>
      <c r="RNF9" s="389"/>
      <c r="RNG9" s="389"/>
      <c r="RNH9" s="389"/>
      <c r="RNI9" s="389"/>
      <c r="RNJ9" s="389"/>
      <c r="RNK9" s="389"/>
      <c r="RNL9" s="389"/>
      <c r="RNM9" s="389"/>
      <c r="RNN9" s="389"/>
      <c r="RNO9" s="389"/>
      <c r="RNP9" s="389"/>
      <c r="RNQ9" s="389"/>
      <c r="RNR9" s="389"/>
      <c r="RNS9" s="389"/>
      <c r="RNT9" s="389"/>
      <c r="RNU9" s="389"/>
      <c r="RNV9" s="389"/>
      <c r="RNW9" s="389"/>
      <c r="RNX9" s="389"/>
      <c r="RNY9" s="389"/>
      <c r="RNZ9" s="389"/>
      <c r="ROA9" s="389"/>
      <c r="ROB9" s="389"/>
      <c r="ROC9" s="389"/>
      <c r="ROD9" s="389"/>
      <c r="ROE9" s="389"/>
      <c r="ROF9" s="389"/>
      <c r="ROG9" s="389"/>
      <c r="ROH9" s="389"/>
      <c r="ROI9" s="389"/>
      <c r="ROJ9" s="389"/>
      <c r="ROK9" s="389"/>
      <c r="ROL9" s="389"/>
      <c r="ROM9" s="389"/>
      <c r="RON9" s="389"/>
      <c r="ROO9" s="389"/>
      <c r="ROP9" s="389"/>
      <c r="ROQ9" s="389"/>
      <c r="ROR9" s="389"/>
      <c r="ROS9" s="389"/>
      <c r="ROT9" s="389"/>
      <c r="ROU9" s="389"/>
      <c r="ROV9" s="389"/>
      <c r="ROW9" s="389"/>
      <c r="ROX9" s="389"/>
      <c r="ROY9" s="389"/>
      <c r="ROZ9" s="389"/>
      <c r="RPA9" s="389"/>
      <c r="RPB9" s="389"/>
      <c r="RPC9" s="389"/>
      <c r="RPD9" s="389"/>
      <c r="RPE9" s="389"/>
      <c r="RPF9" s="389"/>
      <c r="RPG9" s="389"/>
      <c r="RPH9" s="389"/>
      <c r="RPI9" s="389"/>
      <c r="RPJ9" s="389"/>
      <c r="RPK9" s="389"/>
      <c r="RPL9" s="389"/>
      <c r="RPM9" s="389"/>
      <c r="RPN9" s="389"/>
      <c r="RPO9" s="389"/>
      <c r="RPP9" s="389"/>
      <c r="RPQ9" s="389"/>
      <c r="RPR9" s="389"/>
      <c r="RPS9" s="389"/>
      <c r="RPT9" s="389"/>
      <c r="RPU9" s="389"/>
      <c r="RPV9" s="389"/>
      <c r="RPW9" s="389"/>
      <c r="RPX9" s="389"/>
      <c r="RPY9" s="389"/>
      <c r="RPZ9" s="389"/>
      <c r="RQA9" s="389"/>
      <c r="RQB9" s="389"/>
      <c r="RQC9" s="389"/>
      <c r="RQD9" s="389"/>
      <c r="RQE9" s="389"/>
      <c r="RQF9" s="389"/>
      <c r="RQG9" s="389"/>
      <c r="RQH9" s="389"/>
      <c r="RQI9" s="389"/>
      <c r="RQJ9" s="389"/>
      <c r="RQK9" s="389"/>
      <c r="RQL9" s="389"/>
      <c r="RQM9" s="389"/>
      <c r="RQN9" s="389"/>
      <c r="RQO9" s="389"/>
      <c r="RQP9" s="389"/>
      <c r="RQQ9" s="389"/>
      <c r="RQR9" s="389"/>
      <c r="RQS9" s="389"/>
      <c r="RQT9" s="389"/>
      <c r="RQU9" s="389"/>
      <c r="RQV9" s="389"/>
      <c r="RQW9" s="389"/>
      <c r="RQX9" s="389"/>
      <c r="RQY9" s="389"/>
      <c r="RQZ9" s="389"/>
      <c r="RRA9" s="389"/>
      <c r="RRB9" s="389"/>
      <c r="RRC9" s="389"/>
      <c r="RRD9" s="389"/>
      <c r="RRE9" s="389"/>
      <c r="RRF9" s="389"/>
      <c r="RRG9" s="389"/>
      <c r="RRH9" s="389"/>
      <c r="RRI9" s="389"/>
      <c r="RRJ9" s="389"/>
      <c r="RRK9" s="389"/>
      <c r="RRL9" s="389"/>
      <c r="RRM9" s="389"/>
      <c r="RRN9" s="389"/>
      <c r="RRO9" s="389"/>
      <c r="RRP9" s="389"/>
      <c r="RRQ9" s="389"/>
      <c r="RRR9" s="389"/>
      <c r="RRS9" s="389"/>
      <c r="RRT9" s="389"/>
      <c r="RRU9" s="389"/>
      <c r="RRV9" s="389"/>
      <c r="RRW9" s="389"/>
      <c r="RRX9" s="389"/>
      <c r="RRY9" s="389"/>
      <c r="RRZ9" s="389"/>
      <c r="RSA9" s="389"/>
      <c r="RSB9" s="389"/>
      <c r="RSC9" s="389"/>
      <c r="RSD9" s="389"/>
      <c r="RSE9" s="389"/>
      <c r="RSF9" s="389"/>
      <c r="RSG9" s="389"/>
      <c r="RSH9" s="389"/>
      <c r="RSI9" s="389"/>
      <c r="RSJ9" s="389"/>
      <c r="RSK9" s="389"/>
      <c r="RSL9" s="389"/>
      <c r="RSM9" s="389"/>
      <c r="RSN9" s="389"/>
      <c r="RSO9" s="389"/>
      <c r="RSP9" s="389"/>
      <c r="RSQ9" s="389"/>
      <c r="RSR9" s="389"/>
      <c r="RSS9" s="389"/>
      <c r="RST9" s="389"/>
      <c r="RSU9" s="389"/>
      <c r="RSV9" s="389"/>
      <c r="RSW9" s="389"/>
      <c r="RSX9" s="389"/>
      <c r="RSY9" s="389"/>
      <c r="RSZ9" s="389"/>
      <c r="RTA9" s="389"/>
      <c r="RTB9" s="389"/>
      <c r="RTC9" s="389"/>
      <c r="RTD9" s="389"/>
      <c r="RTE9" s="389"/>
      <c r="RTF9" s="389"/>
      <c r="RTG9" s="389"/>
      <c r="RTH9" s="389"/>
      <c r="RTI9" s="389"/>
      <c r="RTJ9" s="389"/>
      <c r="RTK9" s="389"/>
      <c r="RTL9" s="389"/>
      <c r="RTM9" s="389"/>
      <c r="RTN9" s="389"/>
      <c r="RTO9" s="389"/>
      <c r="RTP9" s="389"/>
      <c r="RTQ9" s="389"/>
      <c r="RTR9" s="389"/>
      <c r="RTS9" s="389"/>
      <c r="RTT9" s="389"/>
      <c r="RTU9" s="389"/>
      <c r="RTV9" s="389"/>
      <c r="RTW9" s="389"/>
      <c r="RTX9" s="389"/>
      <c r="RTY9" s="389"/>
      <c r="RTZ9" s="389"/>
      <c r="RUA9" s="389"/>
      <c r="RUB9" s="389"/>
      <c r="RUC9" s="389"/>
      <c r="RUD9" s="389"/>
      <c r="RUE9" s="389"/>
      <c r="RUF9" s="389"/>
      <c r="RUG9" s="389"/>
      <c r="RUH9" s="389"/>
      <c r="RUI9" s="389"/>
      <c r="RUJ9" s="389"/>
      <c r="RUK9" s="389"/>
      <c r="RUL9" s="389"/>
      <c r="RUM9" s="389"/>
      <c r="RUN9" s="389"/>
      <c r="RUO9" s="389"/>
      <c r="RUP9" s="389"/>
      <c r="RUQ9" s="389"/>
      <c r="RUR9" s="389"/>
      <c r="RUS9" s="389"/>
      <c r="RUT9" s="389"/>
      <c r="RUU9" s="389"/>
      <c r="RUV9" s="389"/>
      <c r="RUW9" s="389"/>
      <c r="RUX9" s="389"/>
      <c r="RUY9" s="389"/>
      <c r="RUZ9" s="389"/>
      <c r="RVA9" s="389"/>
      <c r="RVB9" s="389"/>
      <c r="RVC9" s="389"/>
      <c r="RVD9" s="389"/>
      <c r="RVE9" s="389"/>
      <c r="RVF9" s="389"/>
      <c r="RVG9" s="389"/>
      <c r="RVH9" s="389"/>
      <c r="RVI9" s="389"/>
      <c r="RVJ9" s="389"/>
      <c r="RVK9" s="389"/>
      <c r="RVL9" s="389"/>
      <c r="RVM9" s="389"/>
      <c r="RVN9" s="389"/>
      <c r="RVO9" s="389"/>
      <c r="RVP9" s="389"/>
      <c r="RVQ9" s="389"/>
      <c r="RVR9" s="389"/>
      <c r="RVS9" s="389"/>
      <c r="RVT9" s="389"/>
      <c r="RVU9" s="389"/>
      <c r="RVV9" s="389"/>
      <c r="RVW9" s="389"/>
      <c r="RVX9" s="389"/>
      <c r="RVY9" s="389"/>
      <c r="RVZ9" s="389"/>
      <c r="RWA9" s="389"/>
      <c r="RWB9" s="389"/>
      <c r="RWC9" s="389"/>
      <c r="RWD9" s="389"/>
      <c r="RWE9" s="389"/>
      <c r="RWF9" s="389"/>
      <c r="RWG9" s="389"/>
      <c r="RWH9" s="389"/>
      <c r="RWI9" s="389"/>
      <c r="RWJ9" s="389"/>
      <c r="RWK9" s="389"/>
      <c r="RWL9" s="389"/>
      <c r="RWM9" s="389"/>
      <c r="RWN9" s="389"/>
      <c r="RWO9" s="389"/>
      <c r="RWP9" s="389"/>
      <c r="RWQ9" s="389"/>
      <c r="RWR9" s="389"/>
      <c r="RWS9" s="389"/>
      <c r="RWT9" s="389"/>
      <c r="RWU9" s="389"/>
      <c r="RWV9" s="389"/>
      <c r="RWW9" s="389"/>
      <c r="RWX9" s="389"/>
      <c r="RWY9" s="389"/>
      <c r="RWZ9" s="389"/>
      <c r="RXA9" s="389"/>
      <c r="RXB9" s="389"/>
      <c r="RXC9" s="389"/>
      <c r="RXD9" s="389"/>
      <c r="RXE9" s="389"/>
      <c r="RXF9" s="389"/>
      <c r="RXG9" s="389"/>
      <c r="RXH9" s="389"/>
      <c r="RXI9" s="389"/>
      <c r="RXJ9" s="389"/>
      <c r="RXK9" s="389"/>
      <c r="RXL9" s="389"/>
      <c r="RXM9" s="389"/>
      <c r="RXN9" s="389"/>
      <c r="RXO9" s="389"/>
      <c r="RXP9" s="389"/>
      <c r="RXQ9" s="389"/>
      <c r="RXR9" s="389"/>
      <c r="RXS9" s="389"/>
      <c r="RXT9" s="389"/>
      <c r="RXU9" s="389"/>
      <c r="RXV9" s="389"/>
      <c r="RXW9" s="389"/>
      <c r="RXX9" s="389"/>
      <c r="RXY9" s="389"/>
      <c r="RXZ9" s="389"/>
      <c r="RYA9" s="389"/>
      <c r="RYB9" s="389"/>
      <c r="RYC9" s="389"/>
      <c r="RYD9" s="389"/>
      <c r="RYE9" s="389"/>
      <c r="RYF9" s="389"/>
      <c r="RYG9" s="389"/>
      <c r="RYH9" s="389"/>
      <c r="RYI9" s="389"/>
      <c r="RYJ9" s="389"/>
      <c r="RYK9" s="389"/>
      <c r="RYL9" s="389"/>
      <c r="RYM9" s="389"/>
      <c r="RYN9" s="389"/>
      <c r="RYO9" s="389"/>
      <c r="RYP9" s="389"/>
      <c r="RYQ9" s="389"/>
      <c r="RYR9" s="389"/>
      <c r="RYS9" s="389"/>
      <c r="RYT9" s="389"/>
      <c r="RYU9" s="389"/>
      <c r="RYV9" s="389"/>
      <c r="RYW9" s="389"/>
      <c r="RYX9" s="389"/>
      <c r="RYY9" s="389"/>
      <c r="RYZ9" s="389"/>
      <c r="RZA9" s="389"/>
      <c r="RZB9" s="389"/>
      <c r="RZC9" s="389"/>
      <c r="RZD9" s="389"/>
      <c r="RZE9" s="389"/>
      <c r="RZF9" s="389"/>
      <c r="RZG9" s="389"/>
      <c r="RZH9" s="389"/>
      <c r="RZI9" s="389"/>
      <c r="RZJ9" s="389"/>
      <c r="RZK9" s="389"/>
      <c r="RZL9" s="389"/>
      <c r="RZM9" s="389"/>
      <c r="RZN9" s="389"/>
      <c r="RZO9" s="389"/>
      <c r="RZP9" s="389"/>
      <c r="RZQ9" s="389"/>
      <c r="RZR9" s="389"/>
      <c r="RZS9" s="389"/>
      <c r="RZT9" s="389"/>
      <c r="RZU9" s="389"/>
      <c r="RZV9" s="389"/>
      <c r="RZW9" s="389"/>
      <c r="RZX9" s="389"/>
      <c r="RZY9" s="389"/>
      <c r="RZZ9" s="389"/>
      <c r="SAA9" s="389"/>
      <c r="SAB9" s="389"/>
      <c r="SAC9" s="389"/>
      <c r="SAD9" s="389"/>
      <c r="SAE9" s="389"/>
      <c r="SAF9" s="389"/>
      <c r="SAG9" s="389"/>
      <c r="SAH9" s="389"/>
      <c r="SAI9" s="389"/>
      <c r="SAJ9" s="389"/>
      <c r="SAK9" s="389"/>
      <c r="SAL9" s="389"/>
      <c r="SAM9" s="389"/>
      <c r="SAN9" s="389"/>
      <c r="SAO9" s="389"/>
      <c r="SAP9" s="389"/>
      <c r="SAQ9" s="389"/>
      <c r="SAR9" s="389"/>
      <c r="SAS9" s="389"/>
      <c r="SAT9" s="389"/>
      <c r="SAU9" s="389"/>
      <c r="SAV9" s="389"/>
      <c r="SAW9" s="389"/>
      <c r="SAX9" s="389"/>
      <c r="SAY9" s="389"/>
      <c r="SAZ9" s="389"/>
      <c r="SBA9" s="389"/>
      <c r="SBB9" s="389"/>
      <c r="SBC9" s="389"/>
      <c r="SBD9" s="389"/>
      <c r="SBE9" s="389"/>
      <c r="SBF9" s="389"/>
      <c r="SBG9" s="389"/>
      <c r="SBH9" s="389"/>
      <c r="SBI9" s="389"/>
      <c r="SBJ9" s="389"/>
      <c r="SBK9" s="389"/>
      <c r="SBL9" s="389"/>
      <c r="SBM9" s="389"/>
      <c r="SBN9" s="389"/>
      <c r="SBO9" s="389"/>
      <c r="SBP9" s="389"/>
      <c r="SBQ9" s="389"/>
      <c r="SBR9" s="389"/>
      <c r="SBS9" s="389"/>
      <c r="SBT9" s="389"/>
      <c r="SBU9" s="389"/>
      <c r="SBV9" s="389"/>
      <c r="SBW9" s="389"/>
      <c r="SBX9" s="389"/>
      <c r="SBY9" s="389"/>
      <c r="SBZ9" s="389"/>
      <c r="SCA9" s="389"/>
      <c r="SCB9" s="389"/>
      <c r="SCC9" s="389"/>
      <c r="SCD9" s="389"/>
      <c r="SCE9" s="389"/>
      <c r="SCF9" s="389"/>
      <c r="SCG9" s="389"/>
      <c r="SCH9" s="389"/>
      <c r="SCI9" s="389"/>
      <c r="SCJ9" s="389"/>
      <c r="SCK9" s="389"/>
      <c r="SCL9" s="389"/>
      <c r="SCM9" s="389"/>
      <c r="SCN9" s="389"/>
      <c r="SCO9" s="389"/>
      <c r="SCP9" s="389"/>
      <c r="SCQ9" s="389"/>
      <c r="SCR9" s="389"/>
      <c r="SCS9" s="389"/>
      <c r="SCT9" s="389"/>
      <c r="SCU9" s="389"/>
      <c r="SCV9" s="389"/>
      <c r="SCW9" s="389"/>
      <c r="SCX9" s="389"/>
      <c r="SCY9" s="389"/>
      <c r="SCZ9" s="389"/>
      <c r="SDA9" s="389"/>
      <c r="SDB9" s="389"/>
      <c r="SDC9" s="389"/>
      <c r="SDD9" s="389"/>
      <c r="SDE9" s="389"/>
      <c r="SDF9" s="389"/>
      <c r="SDG9" s="389"/>
      <c r="SDH9" s="389"/>
      <c r="SDI9" s="389"/>
      <c r="SDJ9" s="389"/>
      <c r="SDK9" s="389"/>
      <c r="SDL9" s="389"/>
      <c r="SDM9" s="389"/>
      <c r="SDN9" s="389"/>
      <c r="SDO9" s="389"/>
      <c r="SDP9" s="389"/>
      <c r="SDQ9" s="389"/>
      <c r="SDR9" s="389"/>
      <c r="SDS9" s="389"/>
      <c r="SDT9" s="389"/>
      <c r="SDU9" s="389"/>
      <c r="SDV9" s="389"/>
      <c r="SDW9" s="389"/>
      <c r="SDX9" s="389"/>
      <c r="SDY9" s="389"/>
      <c r="SDZ9" s="389"/>
      <c r="SEA9" s="389"/>
      <c r="SEB9" s="389"/>
      <c r="SEC9" s="389"/>
      <c r="SED9" s="389"/>
      <c r="SEE9" s="389"/>
      <c r="SEF9" s="389"/>
      <c r="SEG9" s="389"/>
      <c r="SEH9" s="389"/>
      <c r="SEI9" s="389"/>
      <c r="SEJ9" s="389"/>
      <c r="SEK9" s="389"/>
      <c r="SEL9" s="389"/>
      <c r="SEM9" s="389"/>
      <c r="SEN9" s="389"/>
      <c r="SEO9" s="389"/>
      <c r="SEP9" s="389"/>
      <c r="SEQ9" s="389"/>
      <c r="SER9" s="389"/>
      <c r="SES9" s="389"/>
      <c r="SET9" s="389"/>
      <c r="SEU9" s="389"/>
      <c r="SEV9" s="389"/>
      <c r="SEW9" s="389"/>
      <c r="SEX9" s="389"/>
      <c r="SEY9" s="389"/>
      <c r="SEZ9" s="389"/>
      <c r="SFA9" s="389"/>
      <c r="SFB9" s="389"/>
      <c r="SFC9" s="389"/>
      <c r="SFD9" s="389"/>
      <c r="SFE9" s="389"/>
      <c r="SFF9" s="389"/>
      <c r="SFG9" s="389"/>
      <c r="SFH9" s="389"/>
      <c r="SFI9" s="389"/>
      <c r="SFJ9" s="389"/>
      <c r="SFK9" s="389"/>
      <c r="SFL9" s="389"/>
      <c r="SFM9" s="389"/>
      <c r="SFN9" s="389"/>
      <c r="SFO9" s="389"/>
      <c r="SFP9" s="389"/>
      <c r="SFQ9" s="389"/>
      <c r="SFR9" s="389"/>
      <c r="SFS9" s="389"/>
      <c r="SFT9" s="389"/>
      <c r="SFU9" s="389"/>
      <c r="SFV9" s="389"/>
      <c r="SFW9" s="389"/>
      <c r="SFX9" s="389"/>
      <c r="SFY9" s="389"/>
      <c r="SFZ9" s="389"/>
      <c r="SGA9" s="389"/>
      <c r="SGB9" s="389"/>
      <c r="SGC9" s="389"/>
      <c r="SGD9" s="389"/>
      <c r="SGE9" s="389"/>
      <c r="SGF9" s="389"/>
      <c r="SGG9" s="389"/>
      <c r="SGH9" s="389"/>
      <c r="SGI9" s="389"/>
      <c r="SGJ9" s="389"/>
      <c r="SGK9" s="389"/>
      <c r="SGL9" s="389"/>
      <c r="SGM9" s="389"/>
      <c r="SGN9" s="389"/>
      <c r="SGO9" s="389"/>
      <c r="SGP9" s="389"/>
      <c r="SGQ9" s="389"/>
      <c r="SGR9" s="389"/>
      <c r="SGS9" s="389"/>
      <c r="SGT9" s="389"/>
      <c r="SGU9" s="389"/>
      <c r="SGV9" s="389"/>
      <c r="SGW9" s="389"/>
      <c r="SGX9" s="389"/>
      <c r="SGY9" s="389"/>
      <c r="SGZ9" s="389"/>
      <c r="SHA9" s="389"/>
      <c r="SHB9" s="389"/>
      <c r="SHC9" s="389"/>
      <c r="SHD9" s="389"/>
      <c r="SHE9" s="389"/>
      <c r="SHF9" s="389"/>
      <c r="SHG9" s="389"/>
      <c r="SHH9" s="389"/>
      <c r="SHI9" s="389"/>
      <c r="SHJ9" s="389"/>
      <c r="SHK9" s="389"/>
      <c r="SHL9" s="389"/>
      <c r="SHM9" s="389"/>
      <c r="SHN9" s="389"/>
      <c r="SHO9" s="389"/>
      <c r="SHP9" s="389"/>
      <c r="SHQ9" s="389"/>
      <c r="SHR9" s="389"/>
      <c r="SHS9" s="389"/>
      <c r="SHT9" s="389"/>
      <c r="SHU9" s="389"/>
      <c r="SHV9" s="389"/>
      <c r="SHW9" s="389"/>
      <c r="SHX9" s="389"/>
      <c r="SHY9" s="389"/>
      <c r="SHZ9" s="389"/>
      <c r="SIA9" s="389"/>
      <c r="SIB9" s="389"/>
      <c r="SIC9" s="389"/>
      <c r="SID9" s="389"/>
      <c r="SIE9" s="389"/>
      <c r="SIF9" s="389"/>
      <c r="SIG9" s="389"/>
      <c r="SIH9" s="389"/>
      <c r="SII9" s="389"/>
      <c r="SIJ9" s="389"/>
      <c r="SIK9" s="389"/>
      <c r="SIL9" s="389"/>
      <c r="SIM9" s="389"/>
      <c r="SIN9" s="389"/>
      <c r="SIO9" s="389"/>
      <c r="SIP9" s="389"/>
      <c r="SIQ9" s="389"/>
      <c r="SIR9" s="389"/>
      <c r="SIS9" s="389"/>
      <c r="SIT9" s="389"/>
      <c r="SIU9" s="389"/>
      <c r="SIV9" s="389"/>
      <c r="SIW9" s="389"/>
      <c r="SIX9" s="389"/>
      <c r="SIY9" s="389"/>
      <c r="SIZ9" s="389"/>
      <c r="SJA9" s="389"/>
      <c r="SJB9" s="389"/>
      <c r="SJC9" s="389"/>
      <c r="SJD9" s="389"/>
      <c r="SJE9" s="389"/>
      <c r="SJF9" s="389"/>
      <c r="SJG9" s="389"/>
      <c r="SJH9" s="389"/>
      <c r="SJI9" s="389"/>
      <c r="SJJ9" s="389"/>
      <c r="SJK9" s="389"/>
      <c r="SJL9" s="389"/>
      <c r="SJM9" s="389"/>
      <c r="SJN9" s="389"/>
      <c r="SJO9" s="389"/>
      <c r="SJP9" s="389"/>
      <c r="SJQ9" s="389"/>
      <c r="SJR9" s="389"/>
      <c r="SJS9" s="389"/>
      <c r="SJT9" s="389"/>
      <c r="SJU9" s="389"/>
      <c r="SJV9" s="389"/>
      <c r="SJW9" s="389"/>
      <c r="SJX9" s="389"/>
      <c r="SJY9" s="389"/>
      <c r="SJZ9" s="389"/>
      <c r="SKA9" s="389"/>
      <c r="SKB9" s="389"/>
      <c r="SKC9" s="389"/>
      <c r="SKD9" s="389"/>
      <c r="SKE9" s="389"/>
      <c r="SKF9" s="389"/>
      <c r="SKG9" s="389"/>
      <c r="SKH9" s="389"/>
      <c r="SKI9" s="389"/>
      <c r="SKJ9" s="389"/>
      <c r="SKK9" s="389"/>
      <c r="SKL9" s="389"/>
      <c r="SKM9" s="389"/>
      <c r="SKN9" s="389"/>
      <c r="SKO9" s="389"/>
      <c r="SKP9" s="389"/>
      <c r="SKQ9" s="389"/>
      <c r="SKR9" s="389"/>
      <c r="SKS9" s="389"/>
      <c r="SKT9" s="389"/>
      <c r="SKU9" s="389"/>
      <c r="SKV9" s="389"/>
      <c r="SKW9" s="389"/>
      <c r="SKX9" s="389"/>
      <c r="SKY9" s="389"/>
      <c r="SKZ9" s="389"/>
      <c r="SLA9" s="389"/>
      <c r="SLB9" s="389"/>
      <c r="SLC9" s="389"/>
      <c r="SLD9" s="389"/>
      <c r="SLE9" s="389"/>
      <c r="SLF9" s="389"/>
      <c r="SLG9" s="389"/>
      <c r="SLH9" s="389"/>
      <c r="SLI9" s="389"/>
      <c r="SLJ9" s="389"/>
      <c r="SLK9" s="389"/>
      <c r="SLL9" s="389"/>
      <c r="SLM9" s="389"/>
      <c r="SLN9" s="389"/>
      <c r="SLO9" s="389"/>
      <c r="SLP9" s="389"/>
      <c r="SLQ9" s="389"/>
      <c r="SLR9" s="389"/>
      <c r="SLS9" s="389"/>
      <c r="SLT9" s="389"/>
      <c r="SLU9" s="389"/>
      <c r="SLV9" s="389"/>
      <c r="SLW9" s="389"/>
      <c r="SLX9" s="389"/>
      <c r="SLY9" s="389"/>
      <c r="SLZ9" s="389"/>
      <c r="SMA9" s="389"/>
      <c r="SMB9" s="389"/>
      <c r="SMC9" s="389"/>
      <c r="SMD9" s="389"/>
      <c r="SME9" s="389"/>
      <c r="SMF9" s="389"/>
      <c r="SMG9" s="389"/>
      <c r="SMH9" s="389"/>
      <c r="SMI9" s="389"/>
      <c r="SMJ9" s="389"/>
      <c r="SMK9" s="389"/>
      <c r="SML9" s="389"/>
      <c r="SMM9" s="389"/>
      <c r="SMN9" s="389"/>
      <c r="SMO9" s="389"/>
      <c r="SMP9" s="389"/>
      <c r="SMQ9" s="389"/>
      <c r="SMR9" s="389"/>
      <c r="SMS9" s="389"/>
      <c r="SMT9" s="389"/>
      <c r="SMU9" s="389"/>
      <c r="SMV9" s="389"/>
      <c r="SMW9" s="389"/>
      <c r="SMX9" s="389"/>
      <c r="SMY9" s="389"/>
      <c r="SMZ9" s="389"/>
      <c r="SNA9" s="389"/>
      <c r="SNB9" s="389"/>
      <c r="SNC9" s="389"/>
      <c r="SND9" s="389"/>
      <c r="SNE9" s="389"/>
      <c r="SNF9" s="389"/>
      <c r="SNG9" s="389"/>
      <c r="SNH9" s="389"/>
      <c r="SNI9" s="389"/>
      <c r="SNJ9" s="389"/>
      <c r="SNK9" s="389"/>
      <c r="SNL9" s="389"/>
      <c r="SNM9" s="389"/>
      <c r="SNN9" s="389"/>
      <c r="SNO9" s="389"/>
      <c r="SNP9" s="389"/>
      <c r="SNQ9" s="389"/>
      <c r="SNR9" s="389"/>
      <c r="SNS9" s="389"/>
      <c r="SNT9" s="389"/>
      <c r="SNU9" s="389"/>
      <c r="SNV9" s="389"/>
      <c r="SNW9" s="389"/>
      <c r="SNX9" s="389"/>
      <c r="SNY9" s="389"/>
      <c r="SNZ9" s="389"/>
      <c r="SOA9" s="389"/>
      <c r="SOB9" s="389"/>
      <c r="SOC9" s="389"/>
      <c r="SOD9" s="389"/>
      <c r="SOE9" s="389"/>
      <c r="SOF9" s="389"/>
      <c r="SOG9" s="389"/>
      <c r="SOH9" s="389"/>
      <c r="SOI9" s="389"/>
      <c r="SOJ9" s="389"/>
      <c r="SOK9" s="389"/>
      <c r="SOL9" s="389"/>
      <c r="SOM9" s="389"/>
      <c r="SON9" s="389"/>
      <c r="SOO9" s="389"/>
      <c r="SOP9" s="389"/>
      <c r="SOQ9" s="389"/>
      <c r="SOR9" s="389"/>
      <c r="SOS9" s="389"/>
      <c r="SOT9" s="389"/>
      <c r="SOU9" s="389"/>
      <c r="SOV9" s="389"/>
      <c r="SOW9" s="389"/>
      <c r="SOX9" s="389"/>
      <c r="SOY9" s="389"/>
      <c r="SOZ9" s="389"/>
      <c r="SPA9" s="389"/>
      <c r="SPB9" s="389"/>
      <c r="SPC9" s="389"/>
      <c r="SPD9" s="389"/>
      <c r="SPE9" s="389"/>
      <c r="SPF9" s="389"/>
      <c r="SPG9" s="389"/>
      <c r="SPH9" s="389"/>
      <c r="SPI9" s="389"/>
      <c r="SPJ9" s="389"/>
      <c r="SPK9" s="389"/>
      <c r="SPL9" s="389"/>
      <c r="SPM9" s="389"/>
      <c r="SPN9" s="389"/>
      <c r="SPO9" s="389"/>
      <c r="SPP9" s="389"/>
      <c r="SPQ9" s="389"/>
      <c r="SPR9" s="389"/>
      <c r="SPS9" s="389"/>
      <c r="SPT9" s="389"/>
      <c r="SPU9" s="389"/>
      <c r="SPV9" s="389"/>
      <c r="SPW9" s="389"/>
      <c r="SPX9" s="389"/>
      <c r="SPY9" s="389"/>
      <c r="SPZ9" s="389"/>
      <c r="SQA9" s="389"/>
      <c r="SQB9" s="389"/>
      <c r="SQC9" s="389"/>
      <c r="SQD9" s="389"/>
      <c r="SQE9" s="389"/>
      <c r="SQF9" s="389"/>
      <c r="SQG9" s="389"/>
      <c r="SQH9" s="389"/>
      <c r="SQI9" s="389"/>
      <c r="SQJ9" s="389"/>
      <c r="SQK9" s="389"/>
      <c r="SQL9" s="389"/>
      <c r="SQM9" s="389"/>
      <c r="SQN9" s="389"/>
      <c r="SQO9" s="389"/>
      <c r="SQP9" s="389"/>
      <c r="SQQ9" s="389"/>
      <c r="SQR9" s="389"/>
      <c r="SQS9" s="389"/>
      <c r="SQT9" s="389"/>
      <c r="SQU9" s="389"/>
      <c r="SQV9" s="389"/>
      <c r="SQW9" s="389"/>
      <c r="SQX9" s="389"/>
      <c r="SQY9" s="389"/>
      <c r="SQZ9" s="389"/>
      <c r="SRA9" s="389"/>
      <c r="SRB9" s="389"/>
      <c r="SRC9" s="389"/>
      <c r="SRD9" s="389"/>
      <c r="SRE9" s="389"/>
      <c r="SRF9" s="389"/>
      <c r="SRG9" s="389"/>
      <c r="SRH9" s="389"/>
      <c r="SRI9" s="389"/>
      <c r="SRJ9" s="389"/>
      <c r="SRK9" s="389"/>
      <c r="SRL9" s="389"/>
      <c r="SRM9" s="389"/>
      <c r="SRN9" s="389"/>
      <c r="SRO9" s="389"/>
      <c r="SRP9" s="389"/>
      <c r="SRQ9" s="389"/>
      <c r="SRR9" s="389"/>
      <c r="SRS9" s="389"/>
      <c r="SRT9" s="389"/>
      <c r="SRU9" s="389"/>
      <c r="SRV9" s="389"/>
      <c r="SRW9" s="389"/>
      <c r="SRX9" s="389"/>
      <c r="SRY9" s="389"/>
      <c r="SRZ9" s="389"/>
      <c r="SSA9" s="389"/>
      <c r="SSB9" s="389"/>
      <c r="SSC9" s="389"/>
      <c r="SSD9" s="389"/>
      <c r="SSE9" s="389"/>
      <c r="SSF9" s="389"/>
      <c r="SSG9" s="389"/>
      <c r="SSH9" s="389"/>
      <c r="SSI9" s="389"/>
      <c r="SSJ9" s="389"/>
      <c r="SSK9" s="389"/>
      <c r="SSL9" s="389"/>
      <c r="SSM9" s="389"/>
      <c r="SSN9" s="389"/>
      <c r="SSO9" s="389"/>
      <c r="SSP9" s="389"/>
      <c r="SSQ9" s="389"/>
      <c r="SSR9" s="389"/>
      <c r="SSS9" s="389"/>
      <c r="SST9" s="389"/>
      <c r="SSU9" s="389"/>
      <c r="SSV9" s="389"/>
      <c r="SSW9" s="389"/>
      <c r="SSX9" s="389"/>
      <c r="SSY9" s="389"/>
      <c r="SSZ9" s="389"/>
      <c r="STA9" s="389"/>
      <c r="STB9" s="389"/>
      <c r="STC9" s="389"/>
      <c r="STD9" s="389"/>
      <c r="STE9" s="389"/>
      <c r="STF9" s="389"/>
      <c r="STG9" s="389"/>
      <c r="STH9" s="389"/>
      <c r="STI9" s="389"/>
      <c r="STJ9" s="389"/>
      <c r="STK9" s="389"/>
      <c r="STL9" s="389"/>
      <c r="STM9" s="389"/>
      <c r="STN9" s="389"/>
      <c r="STO9" s="389"/>
      <c r="STP9" s="389"/>
      <c r="STQ9" s="389"/>
      <c r="STR9" s="389"/>
      <c r="STS9" s="389"/>
      <c r="STT9" s="389"/>
      <c r="STU9" s="389"/>
      <c r="STV9" s="389"/>
      <c r="STW9" s="389"/>
      <c r="STX9" s="389"/>
      <c r="STY9" s="389"/>
      <c r="STZ9" s="389"/>
      <c r="SUA9" s="389"/>
      <c r="SUB9" s="389"/>
      <c r="SUC9" s="389"/>
      <c r="SUD9" s="389"/>
      <c r="SUE9" s="389"/>
      <c r="SUF9" s="389"/>
      <c r="SUG9" s="389"/>
      <c r="SUH9" s="389"/>
      <c r="SUI9" s="389"/>
      <c r="SUJ9" s="389"/>
      <c r="SUK9" s="389"/>
      <c r="SUL9" s="389"/>
      <c r="SUM9" s="389"/>
      <c r="SUN9" s="389"/>
      <c r="SUO9" s="389"/>
      <c r="SUP9" s="389"/>
      <c r="SUQ9" s="389"/>
      <c r="SUR9" s="389"/>
      <c r="SUS9" s="389"/>
      <c r="SUT9" s="389"/>
      <c r="SUU9" s="389"/>
      <c r="SUV9" s="389"/>
      <c r="SUW9" s="389"/>
      <c r="SUX9" s="389"/>
      <c r="SUY9" s="389"/>
      <c r="SUZ9" s="389"/>
      <c r="SVA9" s="389"/>
      <c r="SVB9" s="389"/>
      <c r="SVC9" s="389"/>
      <c r="SVD9" s="389"/>
      <c r="SVE9" s="389"/>
      <c r="SVF9" s="389"/>
      <c r="SVG9" s="389"/>
      <c r="SVH9" s="389"/>
      <c r="SVI9" s="389"/>
      <c r="SVJ9" s="389"/>
      <c r="SVK9" s="389"/>
      <c r="SVL9" s="389"/>
      <c r="SVM9" s="389"/>
      <c r="SVN9" s="389"/>
      <c r="SVO9" s="389"/>
      <c r="SVP9" s="389"/>
      <c r="SVQ9" s="389"/>
      <c r="SVR9" s="389"/>
      <c r="SVS9" s="389"/>
      <c r="SVT9" s="389"/>
      <c r="SVU9" s="389"/>
      <c r="SVV9" s="389"/>
      <c r="SVW9" s="389"/>
      <c r="SVX9" s="389"/>
      <c r="SVY9" s="389"/>
      <c r="SVZ9" s="389"/>
      <c r="SWA9" s="389"/>
      <c r="SWB9" s="389"/>
      <c r="SWC9" s="389"/>
      <c r="SWD9" s="389"/>
      <c r="SWE9" s="389"/>
      <c r="SWF9" s="389"/>
      <c r="SWG9" s="389"/>
      <c r="SWH9" s="389"/>
      <c r="SWI9" s="389"/>
      <c r="SWJ9" s="389"/>
      <c r="SWK9" s="389"/>
      <c r="SWL9" s="389"/>
      <c r="SWM9" s="389"/>
      <c r="SWN9" s="389"/>
      <c r="SWO9" s="389"/>
      <c r="SWP9" s="389"/>
      <c r="SWQ9" s="389"/>
      <c r="SWR9" s="389"/>
      <c r="SWS9" s="389"/>
      <c r="SWT9" s="389"/>
      <c r="SWU9" s="389"/>
      <c r="SWV9" s="389"/>
      <c r="SWW9" s="389"/>
      <c r="SWX9" s="389"/>
      <c r="SWY9" s="389"/>
      <c r="SWZ9" s="389"/>
      <c r="SXA9" s="389"/>
      <c r="SXB9" s="389"/>
      <c r="SXC9" s="389"/>
      <c r="SXD9" s="389"/>
      <c r="SXE9" s="389"/>
      <c r="SXF9" s="389"/>
      <c r="SXG9" s="389"/>
      <c r="SXH9" s="389"/>
      <c r="SXI9" s="389"/>
      <c r="SXJ9" s="389"/>
      <c r="SXK9" s="389"/>
      <c r="SXL9" s="389"/>
      <c r="SXM9" s="389"/>
      <c r="SXN9" s="389"/>
      <c r="SXO9" s="389"/>
      <c r="SXP9" s="389"/>
      <c r="SXQ9" s="389"/>
      <c r="SXR9" s="389"/>
      <c r="SXS9" s="389"/>
      <c r="SXT9" s="389"/>
      <c r="SXU9" s="389"/>
      <c r="SXV9" s="389"/>
      <c r="SXW9" s="389"/>
      <c r="SXX9" s="389"/>
      <c r="SXY9" s="389"/>
      <c r="SXZ9" s="389"/>
      <c r="SYA9" s="389"/>
      <c r="SYB9" s="389"/>
      <c r="SYC9" s="389"/>
      <c r="SYD9" s="389"/>
      <c r="SYE9" s="389"/>
      <c r="SYF9" s="389"/>
      <c r="SYG9" s="389"/>
      <c r="SYH9" s="389"/>
      <c r="SYI9" s="389"/>
      <c r="SYJ9" s="389"/>
      <c r="SYK9" s="389"/>
      <c r="SYL9" s="389"/>
      <c r="SYM9" s="389"/>
      <c r="SYN9" s="389"/>
      <c r="SYO9" s="389"/>
      <c r="SYP9" s="389"/>
      <c r="SYQ9" s="389"/>
      <c r="SYR9" s="389"/>
      <c r="SYS9" s="389"/>
      <c r="SYT9" s="389"/>
      <c r="SYU9" s="389"/>
      <c r="SYV9" s="389"/>
      <c r="SYW9" s="389"/>
      <c r="SYX9" s="389"/>
      <c r="SYY9" s="389"/>
      <c r="SYZ9" s="389"/>
      <c r="SZA9" s="389"/>
      <c r="SZB9" s="389"/>
      <c r="SZC9" s="389"/>
      <c r="SZD9" s="389"/>
      <c r="SZE9" s="389"/>
      <c r="SZF9" s="389"/>
      <c r="SZG9" s="389"/>
      <c r="SZH9" s="389"/>
      <c r="SZI9" s="389"/>
      <c r="SZJ9" s="389"/>
      <c r="SZK9" s="389"/>
      <c r="SZL9" s="389"/>
      <c r="SZM9" s="389"/>
      <c r="SZN9" s="389"/>
      <c r="SZO9" s="389"/>
      <c r="SZP9" s="389"/>
      <c r="SZQ9" s="389"/>
      <c r="SZR9" s="389"/>
      <c r="SZS9" s="389"/>
      <c r="SZT9" s="389"/>
      <c r="SZU9" s="389"/>
      <c r="SZV9" s="389"/>
      <c r="SZW9" s="389"/>
      <c r="SZX9" s="389"/>
      <c r="SZY9" s="389"/>
      <c r="SZZ9" s="389"/>
      <c r="TAA9" s="389"/>
      <c r="TAB9" s="389"/>
      <c r="TAC9" s="389"/>
      <c r="TAD9" s="389"/>
      <c r="TAE9" s="389"/>
      <c r="TAF9" s="389"/>
      <c r="TAG9" s="389"/>
      <c r="TAH9" s="389"/>
      <c r="TAI9" s="389"/>
      <c r="TAJ9" s="389"/>
      <c r="TAK9" s="389"/>
      <c r="TAL9" s="389"/>
      <c r="TAM9" s="389"/>
      <c r="TAN9" s="389"/>
      <c r="TAO9" s="389"/>
      <c r="TAP9" s="389"/>
      <c r="TAQ9" s="389"/>
      <c r="TAR9" s="389"/>
      <c r="TAS9" s="389"/>
      <c r="TAT9" s="389"/>
      <c r="TAU9" s="389"/>
      <c r="TAV9" s="389"/>
      <c r="TAW9" s="389"/>
      <c r="TAX9" s="389"/>
      <c r="TAY9" s="389"/>
      <c r="TAZ9" s="389"/>
      <c r="TBA9" s="389"/>
      <c r="TBB9" s="389"/>
      <c r="TBC9" s="389"/>
      <c r="TBD9" s="389"/>
      <c r="TBE9" s="389"/>
      <c r="TBF9" s="389"/>
      <c r="TBG9" s="389"/>
      <c r="TBH9" s="389"/>
      <c r="TBI9" s="389"/>
      <c r="TBJ9" s="389"/>
      <c r="TBK9" s="389"/>
      <c r="TBL9" s="389"/>
      <c r="TBM9" s="389"/>
      <c r="TBN9" s="389"/>
      <c r="TBO9" s="389"/>
      <c r="TBP9" s="389"/>
      <c r="TBQ9" s="389"/>
      <c r="TBR9" s="389"/>
      <c r="TBS9" s="389"/>
      <c r="TBT9" s="389"/>
      <c r="TBU9" s="389"/>
      <c r="TBV9" s="389"/>
      <c r="TBW9" s="389"/>
      <c r="TBX9" s="389"/>
      <c r="TBY9" s="389"/>
      <c r="TBZ9" s="389"/>
      <c r="TCA9" s="389"/>
      <c r="TCB9" s="389"/>
      <c r="TCC9" s="389"/>
      <c r="TCD9" s="389"/>
      <c r="TCE9" s="389"/>
      <c r="TCF9" s="389"/>
      <c r="TCG9" s="389"/>
      <c r="TCH9" s="389"/>
      <c r="TCI9" s="389"/>
      <c r="TCJ9" s="389"/>
      <c r="TCK9" s="389"/>
      <c r="TCL9" s="389"/>
      <c r="TCM9" s="389"/>
      <c r="TCN9" s="389"/>
      <c r="TCO9" s="389"/>
      <c r="TCP9" s="389"/>
      <c r="TCQ9" s="389"/>
      <c r="TCR9" s="389"/>
      <c r="TCS9" s="389"/>
      <c r="TCT9" s="389"/>
      <c r="TCU9" s="389"/>
      <c r="TCV9" s="389"/>
      <c r="TCW9" s="389"/>
      <c r="TCX9" s="389"/>
      <c r="TCY9" s="389"/>
      <c r="TCZ9" s="389"/>
      <c r="TDA9" s="389"/>
      <c r="TDB9" s="389"/>
      <c r="TDC9" s="389"/>
      <c r="TDD9" s="389"/>
      <c r="TDE9" s="389"/>
      <c r="TDF9" s="389"/>
      <c r="TDG9" s="389"/>
      <c r="TDH9" s="389"/>
      <c r="TDI9" s="389"/>
      <c r="TDJ9" s="389"/>
      <c r="TDK9" s="389"/>
      <c r="TDL9" s="389"/>
      <c r="TDM9" s="389"/>
      <c r="TDN9" s="389"/>
      <c r="TDO9" s="389"/>
      <c r="TDP9" s="389"/>
      <c r="TDQ9" s="389"/>
      <c r="TDR9" s="389"/>
      <c r="TDS9" s="389"/>
      <c r="TDT9" s="389"/>
      <c r="TDU9" s="389"/>
      <c r="TDV9" s="389"/>
      <c r="TDW9" s="389"/>
      <c r="TDX9" s="389"/>
      <c r="TDY9" s="389"/>
      <c r="TDZ9" s="389"/>
      <c r="TEA9" s="389"/>
      <c r="TEB9" s="389"/>
      <c r="TEC9" s="389"/>
      <c r="TED9" s="389"/>
      <c r="TEE9" s="389"/>
      <c r="TEF9" s="389"/>
      <c r="TEG9" s="389"/>
      <c r="TEH9" s="389"/>
      <c r="TEI9" s="389"/>
      <c r="TEJ9" s="389"/>
      <c r="TEK9" s="389"/>
      <c r="TEL9" s="389"/>
      <c r="TEM9" s="389"/>
      <c r="TEN9" s="389"/>
      <c r="TEO9" s="389"/>
      <c r="TEP9" s="389"/>
      <c r="TEQ9" s="389"/>
      <c r="TER9" s="389"/>
      <c r="TES9" s="389"/>
      <c r="TET9" s="389"/>
      <c r="TEU9" s="389"/>
      <c r="TEV9" s="389"/>
      <c r="TEW9" s="389"/>
      <c r="TEX9" s="389"/>
      <c r="TEY9" s="389"/>
      <c r="TEZ9" s="389"/>
      <c r="TFA9" s="389"/>
      <c r="TFB9" s="389"/>
      <c r="TFC9" s="389"/>
      <c r="TFD9" s="389"/>
      <c r="TFE9" s="389"/>
      <c r="TFF9" s="389"/>
      <c r="TFG9" s="389"/>
      <c r="TFH9" s="389"/>
      <c r="TFI9" s="389"/>
      <c r="TFJ9" s="389"/>
      <c r="TFK9" s="389"/>
      <c r="TFL9" s="389"/>
      <c r="TFM9" s="389"/>
      <c r="TFN9" s="389"/>
      <c r="TFO9" s="389"/>
      <c r="TFP9" s="389"/>
      <c r="TFQ9" s="389"/>
      <c r="TFR9" s="389"/>
      <c r="TFS9" s="389"/>
      <c r="TFT9" s="389"/>
      <c r="TFU9" s="389"/>
      <c r="TFV9" s="389"/>
      <c r="TFW9" s="389"/>
      <c r="TFX9" s="389"/>
      <c r="TFY9" s="389"/>
      <c r="TFZ9" s="389"/>
      <c r="TGA9" s="389"/>
      <c r="TGB9" s="389"/>
      <c r="TGC9" s="389"/>
      <c r="TGD9" s="389"/>
      <c r="TGE9" s="389"/>
      <c r="TGF9" s="389"/>
      <c r="TGG9" s="389"/>
      <c r="TGH9" s="389"/>
      <c r="TGI9" s="389"/>
      <c r="TGJ9" s="389"/>
      <c r="TGK9" s="389"/>
      <c r="TGL9" s="389"/>
      <c r="TGM9" s="389"/>
      <c r="TGN9" s="389"/>
      <c r="TGO9" s="389"/>
      <c r="TGP9" s="389"/>
      <c r="TGQ9" s="389"/>
      <c r="TGR9" s="389"/>
      <c r="TGS9" s="389"/>
      <c r="TGT9" s="389"/>
      <c r="TGU9" s="389"/>
      <c r="TGV9" s="389"/>
      <c r="TGW9" s="389"/>
      <c r="TGX9" s="389"/>
      <c r="TGY9" s="389"/>
      <c r="TGZ9" s="389"/>
      <c r="THA9" s="389"/>
      <c r="THB9" s="389"/>
      <c r="THC9" s="389"/>
      <c r="THD9" s="389"/>
      <c r="THE9" s="389"/>
      <c r="THF9" s="389"/>
      <c r="THG9" s="389"/>
      <c r="THH9" s="389"/>
      <c r="THI9" s="389"/>
      <c r="THJ9" s="389"/>
      <c r="THK9" s="389"/>
      <c r="THL9" s="389"/>
      <c r="THM9" s="389"/>
      <c r="THN9" s="389"/>
      <c r="THO9" s="389"/>
      <c r="THP9" s="389"/>
      <c r="THQ9" s="389"/>
      <c r="THR9" s="389"/>
      <c r="THS9" s="389"/>
      <c r="THT9" s="389"/>
      <c r="THU9" s="389"/>
      <c r="THV9" s="389"/>
      <c r="THW9" s="389"/>
      <c r="THX9" s="389"/>
      <c r="THY9" s="389"/>
      <c r="THZ9" s="389"/>
      <c r="TIA9" s="389"/>
      <c r="TIB9" s="389"/>
      <c r="TIC9" s="389"/>
      <c r="TID9" s="389"/>
      <c r="TIE9" s="389"/>
      <c r="TIF9" s="389"/>
      <c r="TIG9" s="389"/>
      <c r="TIH9" s="389"/>
      <c r="TII9" s="389"/>
      <c r="TIJ9" s="389"/>
      <c r="TIK9" s="389"/>
      <c r="TIL9" s="389"/>
      <c r="TIM9" s="389"/>
      <c r="TIN9" s="389"/>
      <c r="TIO9" s="389"/>
      <c r="TIP9" s="389"/>
      <c r="TIQ9" s="389"/>
      <c r="TIR9" s="389"/>
      <c r="TIS9" s="389"/>
      <c r="TIT9" s="389"/>
      <c r="TIU9" s="389"/>
      <c r="TIV9" s="389"/>
      <c r="TIW9" s="389"/>
      <c r="TIX9" s="389"/>
      <c r="TIY9" s="389"/>
      <c r="TIZ9" s="389"/>
      <c r="TJA9" s="389"/>
      <c r="TJB9" s="389"/>
      <c r="TJC9" s="389"/>
      <c r="TJD9" s="389"/>
      <c r="TJE9" s="389"/>
      <c r="TJF9" s="389"/>
      <c r="TJG9" s="389"/>
      <c r="TJH9" s="389"/>
      <c r="TJI9" s="389"/>
      <c r="TJJ9" s="389"/>
      <c r="TJK9" s="389"/>
      <c r="TJL9" s="389"/>
      <c r="TJM9" s="389"/>
      <c r="TJN9" s="389"/>
      <c r="TJO9" s="389"/>
      <c r="TJP9" s="389"/>
      <c r="TJQ9" s="389"/>
      <c r="TJR9" s="389"/>
      <c r="TJS9" s="389"/>
      <c r="TJT9" s="389"/>
      <c r="TJU9" s="389"/>
      <c r="TJV9" s="389"/>
      <c r="TJW9" s="389"/>
      <c r="TJX9" s="389"/>
      <c r="TJY9" s="389"/>
      <c r="TJZ9" s="389"/>
      <c r="TKA9" s="389"/>
      <c r="TKB9" s="389"/>
      <c r="TKC9" s="389"/>
      <c r="TKD9" s="389"/>
      <c r="TKE9" s="389"/>
      <c r="TKF9" s="389"/>
      <c r="TKG9" s="389"/>
      <c r="TKH9" s="389"/>
      <c r="TKI9" s="389"/>
      <c r="TKJ9" s="389"/>
      <c r="TKK9" s="389"/>
      <c r="TKL9" s="389"/>
      <c r="TKM9" s="389"/>
      <c r="TKN9" s="389"/>
      <c r="TKO9" s="389"/>
      <c r="TKP9" s="389"/>
      <c r="TKQ9" s="389"/>
      <c r="TKR9" s="389"/>
      <c r="TKS9" s="389"/>
      <c r="TKT9" s="389"/>
      <c r="TKU9" s="389"/>
      <c r="TKV9" s="389"/>
      <c r="TKW9" s="389"/>
      <c r="TKX9" s="389"/>
      <c r="TKY9" s="389"/>
      <c r="TKZ9" s="389"/>
      <c r="TLA9" s="389"/>
      <c r="TLB9" s="389"/>
      <c r="TLC9" s="389"/>
      <c r="TLD9" s="389"/>
      <c r="TLE9" s="389"/>
      <c r="TLF9" s="389"/>
      <c r="TLG9" s="389"/>
      <c r="TLH9" s="389"/>
      <c r="TLI9" s="389"/>
      <c r="TLJ9" s="389"/>
      <c r="TLK9" s="389"/>
      <c r="TLL9" s="389"/>
      <c r="TLM9" s="389"/>
      <c r="TLN9" s="389"/>
      <c r="TLO9" s="389"/>
      <c r="TLP9" s="389"/>
      <c r="TLQ9" s="389"/>
      <c r="TLR9" s="389"/>
      <c r="TLS9" s="389"/>
      <c r="TLT9" s="389"/>
      <c r="TLU9" s="389"/>
      <c r="TLV9" s="389"/>
      <c r="TLW9" s="389"/>
      <c r="TLX9" s="389"/>
      <c r="TLY9" s="389"/>
      <c r="TLZ9" s="389"/>
      <c r="TMA9" s="389"/>
      <c r="TMB9" s="389"/>
      <c r="TMC9" s="389"/>
      <c r="TMD9" s="389"/>
      <c r="TME9" s="389"/>
      <c r="TMF9" s="389"/>
      <c r="TMG9" s="389"/>
      <c r="TMH9" s="389"/>
      <c r="TMI9" s="389"/>
      <c r="TMJ9" s="389"/>
      <c r="TMK9" s="389"/>
      <c r="TML9" s="389"/>
      <c r="TMM9" s="389"/>
      <c r="TMN9" s="389"/>
      <c r="TMO9" s="389"/>
      <c r="TMP9" s="389"/>
      <c r="TMQ9" s="389"/>
      <c r="TMR9" s="389"/>
      <c r="TMS9" s="389"/>
      <c r="TMT9" s="389"/>
      <c r="TMU9" s="389"/>
      <c r="TMV9" s="389"/>
      <c r="TMW9" s="389"/>
      <c r="TMX9" s="389"/>
      <c r="TMY9" s="389"/>
      <c r="TMZ9" s="389"/>
      <c r="TNA9" s="389"/>
      <c r="TNB9" s="389"/>
      <c r="TNC9" s="389"/>
      <c r="TND9" s="389"/>
      <c r="TNE9" s="389"/>
      <c r="TNF9" s="389"/>
      <c r="TNG9" s="389"/>
      <c r="TNH9" s="389"/>
      <c r="TNI9" s="389"/>
      <c r="TNJ9" s="389"/>
      <c r="TNK9" s="389"/>
      <c r="TNL9" s="389"/>
      <c r="TNM9" s="389"/>
      <c r="TNN9" s="389"/>
      <c r="TNO9" s="389"/>
      <c r="TNP9" s="389"/>
      <c r="TNQ9" s="389"/>
      <c r="TNR9" s="389"/>
      <c r="TNS9" s="389"/>
      <c r="TNT9" s="389"/>
      <c r="TNU9" s="389"/>
      <c r="TNV9" s="389"/>
      <c r="TNW9" s="389"/>
      <c r="TNX9" s="389"/>
      <c r="TNY9" s="389"/>
      <c r="TNZ9" s="389"/>
      <c r="TOA9" s="389"/>
      <c r="TOB9" s="389"/>
      <c r="TOC9" s="389"/>
      <c r="TOD9" s="389"/>
      <c r="TOE9" s="389"/>
      <c r="TOF9" s="389"/>
      <c r="TOG9" s="389"/>
      <c r="TOH9" s="389"/>
      <c r="TOI9" s="389"/>
      <c r="TOJ9" s="389"/>
      <c r="TOK9" s="389"/>
      <c r="TOL9" s="389"/>
      <c r="TOM9" s="389"/>
      <c r="TON9" s="389"/>
      <c r="TOO9" s="389"/>
      <c r="TOP9" s="389"/>
      <c r="TOQ9" s="389"/>
      <c r="TOR9" s="389"/>
      <c r="TOS9" s="389"/>
      <c r="TOT9" s="389"/>
      <c r="TOU9" s="389"/>
      <c r="TOV9" s="389"/>
      <c r="TOW9" s="389"/>
      <c r="TOX9" s="389"/>
      <c r="TOY9" s="389"/>
      <c r="TOZ9" s="389"/>
      <c r="TPA9" s="389"/>
      <c r="TPB9" s="389"/>
      <c r="TPC9" s="389"/>
      <c r="TPD9" s="389"/>
      <c r="TPE9" s="389"/>
      <c r="TPF9" s="389"/>
      <c r="TPG9" s="389"/>
      <c r="TPH9" s="389"/>
      <c r="TPI9" s="389"/>
      <c r="TPJ9" s="389"/>
      <c r="TPK9" s="389"/>
      <c r="TPL9" s="389"/>
      <c r="TPM9" s="389"/>
      <c r="TPN9" s="389"/>
      <c r="TPO9" s="389"/>
      <c r="TPP9" s="389"/>
      <c r="TPQ9" s="389"/>
      <c r="TPR9" s="389"/>
      <c r="TPS9" s="389"/>
      <c r="TPT9" s="389"/>
      <c r="TPU9" s="389"/>
      <c r="TPV9" s="389"/>
      <c r="TPW9" s="389"/>
      <c r="TPX9" s="389"/>
      <c r="TPY9" s="389"/>
      <c r="TPZ9" s="389"/>
      <c r="TQA9" s="389"/>
      <c r="TQB9" s="389"/>
      <c r="TQC9" s="389"/>
      <c r="TQD9" s="389"/>
      <c r="TQE9" s="389"/>
      <c r="TQF9" s="389"/>
      <c r="TQG9" s="389"/>
      <c r="TQH9" s="389"/>
      <c r="TQI9" s="389"/>
      <c r="TQJ9" s="389"/>
      <c r="TQK9" s="389"/>
      <c r="TQL9" s="389"/>
      <c r="TQM9" s="389"/>
      <c r="TQN9" s="389"/>
      <c r="TQO9" s="389"/>
      <c r="TQP9" s="389"/>
      <c r="TQQ9" s="389"/>
      <c r="TQR9" s="389"/>
      <c r="TQS9" s="389"/>
      <c r="TQT9" s="389"/>
      <c r="TQU9" s="389"/>
      <c r="TQV9" s="389"/>
      <c r="TQW9" s="389"/>
      <c r="TQX9" s="389"/>
      <c r="TQY9" s="389"/>
      <c r="TQZ9" s="389"/>
      <c r="TRA9" s="389"/>
      <c r="TRB9" s="389"/>
      <c r="TRC9" s="389"/>
      <c r="TRD9" s="389"/>
      <c r="TRE9" s="389"/>
      <c r="TRF9" s="389"/>
      <c r="TRG9" s="389"/>
      <c r="TRH9" s="389"/>
      <c r="TRI9" s="389"/>
      <c r="TRJ9" s="389"/>
      <c r="TRK9" s="389"/>
      <c r="TRL9" s="389"/>
      <c r="TRM9" s="389"/>
      <c r="TRN9" s="389"/>
      <c r="TRO9" s="389"/>
      <c r="TRP9" s="389"/>
      <c r="TRQ9" s="389"/>
      <c r="TRR9" s="389"/>
      <c r="TRS9" s="389"/>
      <c r="TRT9" s="389"/>
      <c r="TRU9" s="389"/>
      <c r="TRV9" s="389"/>
      <c r="TRW9" s="389"/>
      <c r="TRX9" s="389"/>
      <c r="TRY9" s="389"/>
      <c r="TRZ9" s="389"/>
      <c r="TSA9" s="389"/>
      <c r="TSB9" s="389"/>
      <c r="TSC9" s="389"/>
      <c r="TSD9" s="389"/>
      <c r="TSE9" s="389"/>
      <c r="TSF9" s="389"/>
      <c r="TSG9" s="389"/>
      <c r="TSH9" s="389"/>
      <c r="TSI9" s="389"/>
      <c r="TSJ9" s="389"/>
      <c r="TSK9" s="389"/>
      <c r="TSL9" s="389"/>
      <c r="TSM9" s="389"/>
      <c r="TSN9" s="389"/>
      <c r="TSO9" s="389"/>
      <c r="TSP9" s="389"/>
      <c r="TSQ9" s="389"/>
      <c r="TSR9" s="389"/>
      <c r="TSS9" s="389"/>
      <c r="TST9" s="389"/>
      <c r="TSU9" s="389"/>
      <c r="TSV9" s="389"/>
      <c r="TSW9" s="389"/>
      <c r="TSX9" s="389"/>
      <c r="TSY9" s="389"/>
      <c r="TSZ9" s="389"/>
      <c r="TTA9" s="389"/>
      <c r="TTB9" s="389"/>
      <c r="TTC9" s="389"/>
      <c r="TTD9" s="389"/>
      <c r="TTE9" s="389"/>
      <c r="TTF9" s="389"/>
      <c r="TTG9" s="389"/>
      <c r="TTH9" s="389"/>
      <c r="TTI9" s="389"/>
      <c r="TTJ9" s="389"/>
      <c r="TTK9" s="389"/>
      <c r="TTL9" s="389"/>
      <c r="TTM9" s="389"/>
      <c r="TTN9" s="389"/>
      <c r="TTO9" s="389"/>
      <c r="TTP9" s="389"/>
      <c r="TTQ9" s="389"/>
      <c r="TTR9" s="389"/>
      <c r="TTS9" s="389"/>
      <c r="TTT9" s="389"/>
      <c r="TTU9" s="389"/>
      <c r="TTV9" s="389"/>
      <c r="TTW9" s="389"/>
      <c r="TTX9" s="389"/>
      <c r="TTY9" s="389"/>
      <c r="TTZ9" s="389"/>
      <c r="TUA9" s="389"/>
      <c r="TUB9" s="389"/>
      <c r="TUC9" s="389"/>
      <c r="TUD9" s="389"/>
      <c r="TUE9" s="389"/>
      <c r="TUF9" s="389"/>
      <c r="TUG9" s="389"/>
      <c r="TUH9" s="389"/>
      <c r="TUI9" s="389"/>
      <c r="TUJ9" s="389"/>
      <c r="TUK9" s="389"/>
      <c r="TUL9" s="389"/>
      <c r="TUM9" s="389"/>
      <c r="TUN9" s="389"/>
      <c r="TUO9" s="389"/>
      <c r="TUP9" s="389"/>
      <c r="TUQ9" s="389"/>
      <c r="TUR9" s="389"/>
      <c r="TUS9" s="389"/>
      <c r="TUT9" s="389"/>
      <c r="TUU9" s="389"/>
      <c r="TUV9" s="389"/>
      <c r="TUW9" s="389"/>
      <c r="TUX9" s="389"/>
      <c r="TUY9" s="389"/>
      <c r="TUZ9" s="389"/>
      <c r="TVA9" s="389"/>
      <c r="TVB9" s="389"/>
      <c r="TVC9" s="389"/>
      <c r="TVD9" s="389"/>
      <c r="TVE9" s="389"/>
      <c r="TVF9" s="389"/>
      <c r="TVG9" s="389"/>
      <c r="TVH9" s="389"/>
      <c r="TVI9" s="389"/>
      <c r="TVJ9" s="389"/>
      <c r="TVK9" s="389"/>
      <c r="TVL9" s="389"/>
      <c r="TVM9" s="389"/>
      <c r="TVN9" s="389"/>
      <c r="TVO9" s="389"/>
      <c r="TVP9" s="389"/>
      <c r="TVQ9" s="389"/>
      <c r="TVR9" s="389"/>
      <c r="TVS9" s="389"/>
      <c r="TVT9" s="389"/>
      <c r="TVU9" s="389"/>
      <c r="TVV9" s="389"/>
      <c r="TVW9" s="389"/>
      <c r="TVX9" s="389"/>
      <c r="TVY9" s="389"/>
      <c r="TVZ9" s="389"/>
      <c r="TWA9" s="389"/>
      <c r="TWB9" s="389"/>
      <c r="TWC9" s="389"/>
      <c r="TWD9" s="389"/>
      <c r="TWE9" s="389"/>
      <c r="TWF9" s="389"/>
      <c r="TWG9" s="389"/>
      <c r="TWH9" s="389"/>
      <c r="TWI9" s="389"/>
      <c r="TWJ9" s="389"/>
      <c r="TWK9" s="389"/>
      <c r="TWL9" s="389"/>
      <c r="TWM9" s="389"/>
      <c r="TWN9" s="389"/>
      <c r="TWO9" s="389"/>
      <c r="TWP9" s="389"/>
      <c r="TWQ9" s="389"/>
      <c r="TWR9" s="389"/>
      <c r="TWS9" s="389"/>
      <c r="TWT9" s="389"/>
      <c r="TWU9" s="389"/>
      <c r="TWV9" s="389"/>
      <c r="TWW9" s="389"/>
      <c r="TWX9" s="389"/>
      <c r="TWY9" s="389"/>
      <c r="TWZ9" s="389"/>
      <c r="TXA9" s="389"/>
      <c r="TXB9" s="389"/>
      <c r="TXC9" s="389"/>
      <c r="TXD9" s="389"/>
      <c r="TXE9" s="389"/>
      <c r="TXF9" s="389"/>
      <c r="TXG9" s="389"/>
      <c r="TXH9" s="389"/>
      <c r="TXI9" s="389"/>
      <c r="TXJ9" s="389"/>
      <c r="TXK9" s="389"/>
      <c r="TXL9" s="389"/>
      <c r="TXM9" s="389"/>
      <c r="TXN9" s="389"/>
      <c r="TXO9" s="389"/>
      <c r="TXP9" s="389"/>
      <c r="TXQ9" s="389"/>
      <c r="TXR9" s="389"/>
      <c r="TXS9" s="389"/>
      <c r="TXT9" s="389"/>
      <c r="TXU9" s="389"/>
      <c r="TXV9" s="389"/>
      <c r="TXW9" s="389"/>
      <c r="TXX9" s="389"/>
      <c r="TXY9" s="389"/>
      <c r="TXZ9" s="389"/>
      <c r="TYA9" s="389"/>
      <c r="TYB9" s="389"/>
      <c r="TYC9" s="389"/>
      <c r="TYD9" s="389"/>
      <c r="TYE9" s="389"/>
      <c r="TYF9" s="389"/>
      <c r="TYG9" s="389"/>
      <c r="TYH9" s="389"/>
      <c r="TYI9" s="389"/>
      <c r="TYJ9" s="389"/>
      <c r="TYK9" s="389"/>
      <c r="TYL9" s="389"/>
      <c r="TYM9" s="389"/>
      <c r="TYN9" s="389"/>
      <c r="TYO9" s="389"/>
      <c r="TYP9" s="389"/>
      <c r="TYQ9" s="389"/>
      <c r="TYR9" s="389"/>
      <c r="TYS9" s="389"/>
      <c r="TYT9" s="389"/>
      <c r="TYU9" s="389"/>
      <c r="TYV9" s="389"/>
      <c r="TYW9" s="389"/>
      <c r="TYX9" s="389"/>
      <c r="TYY9" s="389"/>
      <c r="TYZ9" s="389"/>
      <c r="TZA9" s="389"/>
      <c r="TZB9" s="389"/>
      <c r="TZC9" s="389"/>
      <c r="TZD9" s="389"/>
      <c r="TZE9" s="389"/>
      <c r="TZF9" s="389"/>
      <c r="TZG9" s="389"/>
      <c r="TZH9" s="389"/>
      <c r="TZI9" s="389"/>
      <c r="TZJ9" s="389"/>
      <c r="TZK9" s="389"/>
      <c r="TZL9" s="389"/>
      <c r="TZM9" s="389"/>
      <c r="TZN9" s="389"/>
      <c r="TZO9" s="389"/>
      <c r="TZP9" s="389"/>
      <c r="TZQ9" s="389"/>
      <c r="TZR9" s="389"/>
      <c r="TZS9" s="389"/>
      <c r="TZT9" s="389"/>
      <c r="TZU9" s="389"/>
      <c r="TZV9" s="389"/>
      <c r="TZW9" s="389"/>
      <c r="TZX9" s="389"/>
      <c r="TZY9" s="389"/>
      <c r="TZZ9" s="389"/>
      <c r="UAA9" s="389"/>
      <c r="UAB9" s="389"/>
      <c r="UAC9" s="389"/>
      <c r="UAD9" s="389"/>
      <c r="UAE9" s="389"/>
      <c r="UAF9" s="389"/>
      <c r="UAG9" s="389"/>
      <c r="UAH9" s="389"/>
      <c r="UAI9" s="389"/>
      <c r="UAJ9" s="389"/>
      <c r="UAK9" s="389"/>
      <c r="UAL9" s="389"/>
      <c r="UAM9" s="389"/>
      <c r="UAN9" s="389"/>
      <c r="UAO9" s="389"/>
      <c r="UAP9" s="389"/>
      <c r="UAQ9" s="389"/>
      <c r="UAR9" s="389"/>
      <c r="UAS9" s="389"/>
      <c r="UAT9" s="389"/>
      <c r="UAU9" s="389"/>
      <c r="UAV9" s="389"/>
      <c r="UAW9" s="389"/>
      <c r="UAX9" s="389"/>
      <c r="UAY9" s="389"/>
      <c r="UAZ9" s="389"/>
      <c r="UBA9" s="389"/>
      <c r="UBB9" s="389"/>
      <c r="UBC9" s="389"/>
      <c r="UBD9" s="389"/>
      <c r="UBE9" s="389"/>
      <c r="UBF9" s="389"/>
      <c r="UBG9" s="389"/>
      <c r="UBH9" s="389"/>
      <c r="UBI9" s="389"/>
      <c r="UBJ9" s="389"/>
      <c r="UBK9" s="389"/>
      <c r="UBL9" s="389"/>
      <c r="UBM9" s="389"/>
      <c r="UBN9" s="389"/>
      <c r="UBO9" s="389"/>
      <c r="UBP9" s="389"/>
      <c r="UBQ9" s="389"/>
      <c r="UBR9" s="389"/>
      <c r="UBS9" s="389"/>
      <c r="UBT9" s="389"/>
      <c r="UBU9" s="389"/>
      <c r="UBV9" s="389"/>
      <c r="UBW9" s="389"/>
      <c r="UBX9" s="389"/>
      <c r="UBY9" s="389"/>
      <c r="UBZ9" s="389"/>
      <c r="UCA9" s="389"/>
      <c r="UCB9" s="389"/>
      <c r="UCC9" s="389"/>
      <c r="UCD9" s="389"/>
      <c r="UCE9" s="389"/>
      <c r="UCF9" s="389"/>
      <c r="UCG9" s="389"/>
      <c r="UCH9" s="389"/>
      <c r="UCI9" s="389"/>
      <c r="UCJ9" s="389"/>
      <c r="UCK9" s="389"/>
      <c r="UCL9" s="389"/>
      <c r="UCM9" s="389"/>
      <c r="UCN9" s="389"/>
      <c r="UCO9" s="389"/>
      <c r="UCP9" s="389"/>
      <c r="UCQ9" s="389"/>
      <c r="UCR9" s="389"/>
      <c r="UCS9" s="389"/>
      <c r="UCT9" s="389"/>
      <c r="UCU9" s="389"/>
      <c r="UCV9" s="389"/>
      <c r="UCW9" s="389"/>
      <c r="UCX9" s="389"/>
      <c r="UCY9" s="389"/>
      <c r="UCZ9" s="389"/>
      <c r="UDA9" s="389"/>
      <c r="UDB9" s="389"/>
      <c r="UDC9" s="389"/>
      <c r="UDD9" s="389"/>
      <c r="UDE9" s="389"/>
      <c r="UDF9" s="389"/>
      <c r="UDG9" s="389"/>
      <c r="UDH9" s="389"/>
      <c r="UDI9" s="389"/>
      <c r="UDJ9" s="389"/>
      <c r="UDK9" s="389"/>
    </row>
    <row r="10" spans="1:34 12136:14311" ht="15.75" customHeight="1">
      <c r="A10" s="247"/>
      <c r="B10" s="247"/>
      <c r="C10" s="248">
        <v>421</v>
      </c>
      <c r="D10" s="233">
        <v>2500000</v>
      </c>
      <c r="E10" s="249">
        <v>2000000</v>
      </c>
      <c r="F10" s="235">
        <v>0</v>
      </c>
      <c r="G10" s="235">
        <v>0</v>
      </c>
      <c r="H10" s="250">
        <f t="shared" ref="H10:H12" si="1">SUM(D10:G10)</f>
        <v>4500000</v>
      </c>
      <c r="I10" s="247"/>
      <c r="J10" s="251"/>
      <c r="K10" s="211">
        <v>425</v>
      </c>
      <c r="L10" s="252">
        <v>5000000</v>
      </c>
      <c r="M10" s="253">
        <v>15000000</v>
      </c>
      <c r="N10" s="240">
        <v>0</v>
      </c>
      <c r="O10" s="240">
        <v>0</v>
      </c>
      <c r="P10" s="254">
        <v>20000000</v>
      </c>
      <c r="Q10" s="251"/>
      <c r="R10" s="251"/>
      <c r="S10" s="211">
        <v>424</v>
      </c>
      <c r="T10" s="255">
        <v>4500000</v>
      </c>
      <c r="U10" s="256">
        <v>4120000</v>
      </c>
      <c r="V10" s="256">
        <v>4000000</v>
      </c>
      <c r="W10" s="256">
        <v>4000000</v>
      </c>
      <c r="X10" s="244">
        <f>SUM(T10:W10)</f>
        <v>16620000</v>
      </c>
      <c r="Z10" s="257"/>
      <c r="AA10" s="251"/>
      <c r="AB10" s="211">
        <v>421</v>
      </c>
      <c r="AC10" s="239">
        <v>2000000</v>
      </c>
      <c r="AD10" s="240"/>
      <c r="AE10" s="240"/>
      <c r="AF10" s="240"/>
      <c r="AG10" s="244">
        <f t="shared" ref="AG10:AG17" si="2">SUM(AC10:AF10)</f>
        <v>2000000</v>
      </c>
      <c r="QXT10" s="389"/>
      <c r="QXU10" s="389"/>
      <c r="QXV10" s="389"/>
      <c r="QXW10" s="389"/>
      <c r="QXX10" s="389"/>
      <c r="QXY10" s="389"/>
      <c r="QXZ10" s="389"/>
      <c r="QYA10" s="389"/>
      <c r="QYB10" s="389"/>
      <c r="QYC10" s="389"/>
      <c r="QYD10" s="389"/>
      <c r="QYE10" s="389"/>
      <c r="QYF10" s="389"/>
      <c r="QYG10" s="389"/>
      <c r="QYH10" s="389"/>
      <c r="QYI10" s="389"/>
      <c r="QYJ10" s="389"/>
      <c r="QYK10" s="389"/>
      <c r="QYL10" s="389"/>
      <c r="QYM10" s="389"/>
      <c r="QYN10" s="389"/>
      <c r="QYO10" s="389"/>
      <c r="QYP10" s="389"/>
      <c r="QYQ10" s="389"/>
      <c r="QYR10" s="389"/>
      <c r="QYS10" s="389"/>
      <c r="QYT10" s="389"/>
      <c r="QYU10" s="389"/>
      <c r="QYV10" s="389"/>
      <c r="QYW10" s="389"/>
      <c r="QYX10" s="389"/>
      <c r="QYY10" s="389"/>
      <c r="QYZ10" s="389"/>
      <c r="QZA10" s="389"/>
      <c r="QZB10" s="389"/>
      <c r="QZC10" s="389"/>
      <c r="QZD10" s="389"/>
      <c r="QZE10" s="389"/>
      <c r="QZF10" s="389"/>
      <c r="QZG10" s="389"/>
      <c r="QZH10" s="389"/>
      <c r="QZI10" s="389"/>
      <c r="QZJ10" s="389"/>
      <c r="QZK10" s="389"/>
      <c r="QZL10" s="389"/>
      <c r="QZM10" s="389"/>
      <c r="QZN10" s="389"/>
      <c r="QZO10" s="389"/>
      <c r="QZP10" s="389"/>
      <c r="QZQ10" s="389"/>
      <c r="QZR10" s="389"/>
      <c r="QZS10" s="389"/>
      <c r="QZT10" s="389"/>
      <c r="QZU10" s="389"/>
      <c r="QZV10" s="389"/>
      <c r="QZW10" s="389"/>
      <c r="QZX10" s="389"/>
      <c r="QZY10" s="389"/>
      <c r="QZZ10" s="389"/>
      <c r="RAA10" s="389"/>
      <c r="RAB10" s="389"/>
      <c r="RAC10" s="389"/>
      <c r="RAD10" s="389"/>
      <c r="RAE10" s="389"/>
      <c r="RAF10" s="389"/>
      <c r="RAG10" s="389"/>
      <c r="RAH10" s="389"/>
      <c r="RAI10" s="389"/>
      <c r="RAJ10" s="389"/>
      <c r="RAK10" s="389"/>
      <c r="RAL10" s="389"/>
      <c r="RAM10" s="389"/>
      <c r="RAN10" s="389"/>
      <c r="RAO10" s="389"/>
      <c r="RAP10" s="389"/>
      <c r="RAQ10" s="389"/>
      <c r="RAR10" s="389"/>
      <c r="RAS10" s="389"/>
      <c r="RAT10" s="389"/>
      <c r="RAU10" s="389"/>
      <c r="RAV10" s="389"/>
      <c r="RAW10" s="389"/>
      <c r="RAX10" s="389"/>
      <c r="RAY10" s="389"/>
      <c r="RAZ10" s="389"/>
      <c r="RBA10" s="389"/>
      <c r="RBB10" s="389"/>
      <c r="RBC10" s="389"/>
      <c r="RBD10" s="389"/>
      <c r="RBE10" s="389"/>
      <c r="RBF10" s="389"/>
      <c r="RBG10" s="389"/>
      <c r="RBH10" s="389"/>
      <c r="RBI10" s="389"/>
      <c r="RBJ10" s="389"/>
      <c r="RBK10" s="389"/>
      <c r="RBL10" s="389"/>
      <c r="RBM10" s="389"/>
      <c r="RBN10" s="389"/>
      <c r="RBO10" s="389"/>
      <c r="RBP10" s="389"/>
      <c r="RBQ10" s="389"/>
      <c r="RBR10" s="389"/>
      <c r="RBS10" s="389"/>
      <c r="RBT10" s="389"/>
      <c r="RBU10" s="389"/>
      <c r="RBV10" s="389"/>
      <c r="RBW10" s="389"/>
      <c r="RBX10" s="389"/>
      <c r="RBY10" s="389"/>
      <c r="RBZ10" s="389"/>
      <c r="RCA10" s="389"/>
      <c r="RCB10" s="389"/>
      <c r="RCC10" s="389"/>
      <c r="RCD10" s="389"/>
      <c r="RCE10" s="389"/>
      <c r="RCF10" s="389"/>
      <c r="RCG10" s="389"/>
      <c r="RCH10" s="389"/>
      <c r="RCI10" s="389"/>
      <c r="RCJ10" s="389"/>
      <c r="RCK10" s="389"/>
      <c r="RCL10" s="389"/>
      <c r="RCM10" s="389"/>
      <c r="RCN10" s="389"/>
      <c r="RCO10" s="389"/>
      <c r="RCP10" s="389"/>
      <c r="RCQ10" s="389"/>
      <c r="RCR10" s="389"/>
      <c r="RCS10" s="389"/>
      <c r="RCT10" s="389"/>
      <c r="RCU10" s="389"/>
      <c r="RCV10" s="389"/>
      <c r="RCW10" s="389"/>
      <c r="RCX10" s="389"/>
      <c r="RCY10" s="389"/>
      <c r="RCZ10" s="389"/>
      <c r="RDA10" s="389"/>
      <c r="RDB10" s="389"/>
      <c r="RDC10" s="389"/>
      <c r="RDD10" s="389"/>
      <c r="RDE10" s="389"/>
      <c r="RDF10" s="389"/>
      <c r="RDG10" s="389"/>
      <c r="RDH10" s="389"/>
      <c r="RDI10" s="389"/>
      <c r="RDJ10" s="389"/>
      <c r="RDK10" s="389"/>
      <c r="RDL10" s="389"/>
      <c r="RDM10" s="389"/>
      <c r="RDN10" s="389"/>
      <c r="RDO10" s="389"/>
      <c r="RDP10" s="389"/>
      <c r="RDQ10" s="389"/>
      <c r="RDR10" s="389"/>
      <c r="RDS10" s="389"/>
      <c r="RDT10" s="389"/>
      <c r="RDU10" s="389"/>
      <c r="RDV10" s="389"/>
      <c r="RDW10" s="389"/>
      <c r="RDX10" s="389"/>
      <c r="RDY10" s="389"/>
      <c r="RDZ10" s="389"/>
      <c r="REA10" s="389"/>
      <c r="REB10" s="389"/>
      <c r="REC10" s="389"/>
      <c r="RED10" s="389"/>
      <c r="REE10" s="389"/>
      <c r="REF10" s="389"/>
      <c r="REG10" s="389"/>
      <c r="REH10" s="389"/>
      <c r="REI10" s="389"/>
      <c r="REJ10" s="389"/>
      <c r="REK10" s="389"/>
      <c r="REL10" s="389"/>
      <c r="REM10" s="389"/>
      <c r="REN10" s="389"/>
      <c r="REO10" s="389"/>
      <c r="REP10" s="389"/>
      <c r="REQ10" s="389"/>
      <c r="RER10" s="389"/>
      <c r="RES10" s="389"/>
      <c r="RET10" s="389"/>
      <c r="REU10" s="389"/>
      <c r="REV10" s="389"/>
      <c r="REW10" s="389"/>
      <c r="REX10" s="389"/>
      <c r="REY10" s="389"/>
      <c r="REZ10" s="389"/>
      <c r="RFA10" s="389"/>
      <c r="RFB10" s="389"/>
      <c r="RFC10" s="389"/>
      <c r="RFD10" s="389"/>
      <c r="RFE10" s="389"/>
      <c r="RFF10" s="389"/>
      <c r="RFG10" s="389"/>
      <c r="RFH10" s="389"/>
      <c r="RFI10" s="389"/>
      <c r="RFJ10" s="389"/>
      <c r="RFK10" s="389"/>
      <c r="RFL10" s="389"/>
      <c r="RFM10" s="389"/>
      <c r="RFN10" s="389"/>
      <c r="RFO10" s="389"/>
      <c r="RFP10" s="389"/>
      <c r="RFQ10" s="389"/>
      <c r="RFR10" s="389"/>
      <c r="RFS10" s="389"/>
      <c r="RFT10" s="389"/>
      <c r="RFU10" s="389"/>
      <c r="RFV10" s="389"/>
      <c r="RFW10" s="389"/>
      <c r="RFX10" s="389"/>
      <c r="RFY10" s="389"/>
      <c r="RFZ10" s="389"/>
      <c r="RGA10" s="389"/>
      <c r="RGB10" s="389"/>
      <c r="RGC10" s="389"/>
      <c r="RGD10" s="389"/>
      <c r="RGE10" s="389"/>
      <c r="RGF10" s="389"/>
      <c r="RGG10" s="389"/>
      <c r="RGH10" s="389"/>
      <c r="RGI10" s="389"/>
      <c r="RGJ10" s="389"/>
      <c r="RGK10" s="389"/>
      <c r="RGL10" s="389"/>
      <c r="RGM10" s="389"/>
      <c r="RGN10" s="389"/>
      <c r="RGO10" s="389"/>
      <c r="RGP10" s="389"/>
      <c r="RGQ10" s="389"/>
      <c r="RGR10" s="389"/>
      <c r="RGS10" s="389"/>
      <c r="RGT10" s="389"/>
      <c r="RGU10" s="389"/>
      <c r="RGV10" s="389"/>
      <c r="RGW10" s="389"/>
      <c r="RGX10" s="389"/>
      <c r="RGY10" s="389"/>
      <c r="RGZ10" s="389"/>
      <c r="RHA10" s="389"/>
      <c r="RHB10" s="389"/>
      <c r="RHC10" s="389"/>
      <c r="RHD10" s="389"/>
      <c r="RHE10" s="389"/>
      <c r="RHF10" s="389"/>
      <c r="RHG10" s="389"/>
      <c r="RHH10" s="389"/>
      <c r="RHI10" s="389"/>
      <c r="RHJ10" s="389"/>
      <c r="RHK10" s="389"/>
      <c r="RHL10" s="389"/>
      <c r="RHM10" s="389"/>
      <c r="RHN10" s="389"/>
      <c r="RHO10" s="389"/>
      <c r="RHP10" s="389"/>
      <c r="RHQ10" s="389"/>
      <c r="RHR10" s="389"/>
      <c r="RHS10" s="389"/>
      <c r="RHT10" s="389"/>
      <c r="RHU10" s="389"/>
      <c r="RHV10" s="389"/>
      <c r="RHW10" s="389"/>
      <c r="RHX10" s="389"/>
      <c r="RHY10" s="389"/>
      <c r="RHZ10" s="389"/>
      <c r="RIA10" s="389"/>
      <c r="RIB10" s="389"/>
      <c r="RIC10" s="389"/>
      <c r="RID10" s="389"/>
      <c r="RIE10" s="389"/>
      <c r="RIF10" s="389"/>
      <c r="RIG10" s="389"/>
      <c r="RIH10" s="389"/>
      <c r="RII10" s="389"/>
      <c r="RIJ10" s="389"/>
      <c r="RIK10" s="389"/>
      <c r="RIL10" s="389"/>
      <c r="RIM10" s="389"/>
      <c r="RIN10" s="389"/>
      <c r="RIO10" s="389"/>
      <c r="RIP10" s="389"/>
      <c r="RIQ10" s="389"/>
      <c r="RIR10" s="389"/>
      <c r="RIS10" s="389"/>
      <c r="RIT10" s="389"/>
      <c r="RIU10" s="389"/>
      <c r="RIV10" s="389"/>
      <c r="RIW10" s="389"/>
      <c r="RIX10" s="389"/>
      <c r="RIY10" s="389"/>
      <c r="RIZ10" s="389"/>
      <c r="RJA10" s="389"/>
      <c r="RJB10" s="389"/>
      <c r="RJC10" s="389"/>
      <c r="RJD10" s="389"/>
      <c r="RJE10" s="389"/>
      <c r="RJF10" s="389"/>
      <c r="RJG10" s="389"/>
      <c r="RJH10" s="389"/>
      <c r="RJI10" s="389"/>
      <c r="RJJ10" s="389"/>
      <c r="RJK10" s="389"/>
      <c r="RJL10" s="389"/>
      <c r="RJM10" s="389"/>
      <c r="RJN10" s="389"/>
      <c r="RJO10" s="389"/>
      <c r="RJP10" s="389"/>
      <c r="RJQ10" s="389"/>
      <c r="RJR10" s="389"/>
      <c r="RJS10" s="389"/>
      <c r="RJT10" s="389"/>
      <c r="RJU10" s="389"/>
      <c r="RJV10" s="389"/>
      <c r="RJW10" s="389"/>
      <c r="RJX10" s="389"/>
      <c r="RJY10" s="389"/>
      <c r="RJZ10" s="389"/>
      <c r="RKA10" s="389"/>
      <c r="RKB10" s="389"/>
      <c r="RKC10" s="389"/>
      <c r="RKD10" s="389"/>
      <c r="RKE10" s="389"/>
      <c r="RKF10" s="389"/>
      <c r="RKG10" s="389"/>
      <c r="RKH10" s="389"/>
      <c r="RKI10" s="389"/>
      <c r="RKJ10" s="389"/>
      <c r="RKK10" s="389"/>
      <c r="RKL10" s="389"/>
      <c r="RKM10" s="389"/>
      <c r="RKN10" s="389"/>
      <c r="RKO10" s="389"/>
      <c r="RKP10" s="389"/>
      <c r="RKQ10" s="389"/>
      <c r="RKR10" s="389"/>
      <c r="RKS10" s="389"/>
      <c r="RKT10" s="389"/>
      <c r="RKU10" s="389"/>
      <c r="RKV10" s="389"/>
      <c r="RKW10" s="389"/>
      <c r="RKX10" s="389"/>
      <c r="RKY10" s="389"/>
      <c r="RKZ10" s="389"/>
      <c r="RLA10" s="389"/>
      <c r="RLB10" s="389"/>
      <c r="RLC10" s="389"/>
      <c r="RLD10" s="389"/>
      <c r="RLE10" s="389"/>
      <c r="RLF10" s="389"/>
      <c r="RLG10" s="389"/>
      <c r="RLH10" s="389"/>
      <c r="RLI10" s="389"/>
      <c r="RLJ10" s="389"/>
      <c r="RLK10" s="389"/>
      <c r="RLL10" s="389"/>
      <c r="RLM10" s="389"/>
      <c r="RLN10" s="389"/>
      <c r="RLO10" s="389"/>
      <c r="RLP10" s="389"/>
      <c r="RLQ10" s="389"/>
      <c r="RLR10" s="389"/>
      <c r="RLS10" s="389"/>
      <c r="RLT10" s="389"/>
      <c r="RLU10" s="389"/>
      <c r="RLV10" s="389"/>
      <c r="RLW10" s="389"/>
      <c r="RLX10" s="389"/>
      <c r="RLY10" s="389"/>
      <c r="RLZ10" s="389"/>
      <c r="RMA10" s="389"/>
      <c r="RMB10" s="389"/>
      <c r="RMC10" s="389"/>
      <c r="RMD10" s="389"/>
      <c r="RME10" s="389"/>
      <c r="RMF10" s="389"/>
      <c r="RMG10" s="389"/>
      <c r="RMH10" s="389"/>
      <c r="RMI10" s="389"/>
      <c r="RMJ10" s="389"/>
      <c r="RMK10" s="389"/>
      <c r="RML10" s="389"/>
      <c r="RMM10" s="389"/>
      <c r="RMN10" s="389"/>
      <c r="RMO10" s="389"/>
      <c r="RMP10" s="389"/>
      <c r="RMQ10" s="389"/>
      <c r="RMR10" s="389"/>
      <c r="RMS10" s="389"/>
      <c r="RMT10" s="389"/>
      <c r="RMU10" s="389"/>
      <c r="RMV10" s="389"/>
      <c r="RMW10" s="389"/>
      <c r="RMX10" s="389"/>
      <c r="RMY10" s="389"/>
      <c r="RMZ10" s="389"/>
      <c r="RNA10" s="389"/>
      <c r="RNB10" s="389"/>
      <c r="RNC10" s="389"/>
      <c r="RND10" s="389"/>
      <c r="RNE10" s="389"/>
      <c r="RNF10" s="389"/>
      <c r="RNG10" s="389"/>
      <c r="RNH10" s="389"/>
      <c r="RNI10" s="389"/>
      <c r="RNJ10" s="389"/>
      <c r="RNK10" s="389"/>
      <c r="RNL10" s="389"/>
      <c r="RNM10" s="389"/>
      <c r="RNN10" s="389"/>
      <c r="RNO10" s="389"/>
      <c r="RNP10" s="389"/>
      <c r="RNQ10" s="389"/>
      <c r="RNR10" s="389"/>
      <c r="RNS10" s="389"/>
      <c r="RNT10" s="389"/>
      <c r="RNU10" s="389"/>
      <c r="RNV10" s="389"/>
      <c r="RNW10" s="389"/>
      <c r="RNX10" s="389"/>
      <c r="RNY10" s="389"/>
      <c r="RNZ10" s="389"/>
      <c r="ROA10" s="389"/>
      <c r="ROB10" s="389"/>
      <c r="ROC10" s="389"/>
      <c r="ROD10" s="389"/>
      <c r="ROE10" s="389"/>
      <c r="ROF10" s="389"/>
      <c r="ROG10" s="389"/>
      <c r="ROH10" s="389"/>
      <c r="ROI10" s="389"/>
      <c r="ROJ10" s="389"/>
      <c r="ROK10" s="389"/>
      <c r="ROL10" s="389"/>
      <c r="ROM10" s="389"/>
      <c r="RON10" s="389"/>
      <c r="ROO10" s="389"/>
      <c r="ROP10" s="389"/>
      <c r="ROQ10" s="389"/>
      <c r="ROR10" s="389"/>
      <c r="ROS10" s="389"/>
      <c r="ROT10" s="389"/>
      <c r="ROU10" s="389"/>
      <c r="ROV10" s="389"/>
      <c r="ROW10" s="389"/>
      <c r="ROX10" s="389"/>
      <c r="ROY10" s="389"/>
      <c r="ROZ10" s="389"/>
      <c r="RPA10" s="389"/>
      <c r="RPB10" s="389"/>
      <c r="RPC10" s="389"/>
      <c r="RPD10" s="389"/>
      <c r="RPE10" s="389"/>
      <c r="RPF10" s="389"/>
      <c r="RPG10" s="389"/>
      <c r="RPH10" s="389"/>
      <c r="RPI10" s="389"/>
      <c r="RPJ10" s="389"/>
      <c r="RPK10" s="389"/>
      <c r="RPL10" s="389"/>
      <c r="RPM10" s="389"/>
      <c r="RPN10" s="389"/>
      <c r="RPO10" s="389"/>
      <c r="RPP10" s="389"/>
      <c r="RPQ10" s="389"/>
      <c r="RPR10" s="389"/>
      <c r="RPS10" s="389"/>
      <c r="RPT10" s="389"/>
      <c r="RPU10" s="389"/>
      <c r="RPV10" s="389"/>
      <c r="RPW10" s="389"/>
      <c r="RPX10" s="389"/>
      <c r="RPY10" s="389"/>
      <c r="RPZ10" s="389"/>
      <c r="RQA10" s="389"/>
      <c r="RQB10" s="389"/>
      <c r="RQC10" s="389"/>
      <c r="RQD10" s="389"/>
      <c r="RQE10" s="389"/>
      <c r="RQF10" s="389"/>
      <c r="RQG10" s="389"/>
      <c r="RQH10" s="389"/>
      <c r="RQI10" s="389"/>
      <c r="RQJ10" s="389"/>
      <c r="RQK10" s="389"/>
      <c r="RQL10" s="389"/>
      <c r="RQM10" s="389"/>
      <c r="RQN10" s="389"/>
      <c r="RQO10" s="389"/>
      <c r="RQP10" s="389"/>
      <c r="RQQ10" s="389"/>
      <c r="RQR10" s="389"/>
      <c r="RQS10" s="389"/>
      <c r="RQT10" s="389"/>
      <c r="RQU10" s="389"/>
      <c r="RQV10" s="389"/>
      <c r="RQW10" s="389"/>
      <c r="RQX10" s="389"/>
      <c r="RQY10" s="389"/>
      <c r="RQZ10" s="389"/>
      <c r="RRA10" s="389"/>
      <c r="RRB10" s="389"/>
      <c r="RRC10" s="389"/>
      <c r="RRD10" s="389"/>
      <c r="RRE10" s="389"/>
      <c r="RRF10" s="389"/>
      <c r="RRG10" s="389"/>
      <c r="RRH10" s="389"/>
      <c r="RRI10" s="389"/>
      <c r="RRJ10" s="389"/>
      <c r="RRK10" s="389"/>
      <c r="RRL10" s="389"/>
      <c r="RRM10" s="389"/>
      <c r="RRN10" s="389"/>
      <c r="RRO10" s="389"/>
      <c r="RRP10" s="389"/>
      <c r="RRQ10" s="389"/>
      <c r="RRR10" s="389"/>
      <c r="RRS10" s="389"/>
      <c r="RRT10" s="389"/>
      <c r="RRU10" s="389"/>
      <c r="RRV10" s="389"/>
      <c r="RRW10" s="389"/>
      <c r="RRX10" s="389"/>
      <c r="RRY10" s="389"/>
      <c r="RRZ10" s="389"/>
      <c r="RSA10" s="389"/>
      <c r="RSB10" s="389"/>
      <c r="RSC10" s="389"/>
      <c r="RSD10" s="389"/>
      <c r="RSE10" s="389"/>
      <c r="RSF10" s="389"/>
      <c r="RSG10" s="389"/>
      <c r="RSH10" s="389"/>
      <c r="RSI10" s="389"/>
      <c r="RSJ10" s="389"/>
      <c r="RSK10" s="389"/>
      <c r="RSL10" s="389"/>
      <c r="RSM10" s="389"/>
      <c r="RSN10" s="389"/>
      <c r="RSO10" s="389"/>
      <c r="RSP10" s="389"/>
      <c r="RSQ10" s="389"/>
      <c r="RSR10" s="389"/>
      <c r="RSS10" s="389"/>
      <c r="RST10" s="389"/>
      <c r="RSU10" s="389"/>
      <c r="RSV10" s="389"/>
      <c r="RSW10" s="389"/>
      <c r="RSX10" s="389"/>
      <c r="RSY10" s="389"/>
      <c r="RSZ10" s="389"/>
      <c r="RTA10" s="389"/>
      <c r="RTB10" s="389"/>
      <c r="RTC10" s="389"/>
      <c r="RTD10" s="389"/>
      <c r="RTE10" s="389"/>
      <c r="RTF10" s="389"/>
      <c r="RTG10" s="389"/>
      <c r="RTH10" s="389"/>
      <c r="RTI10" s="389"/>
      <c r="RTJ10" s="389"/>
      <c r="RTK10" s="389"/>
      <c r="RTL10" s="389"/>
      <c r="RTM10" s="389"/>
      <c r="RTN10" s="389"/>
      <c r="RTO10" s="389"/>
      <c r="RTP10" s="389"/>
      <c r="RTQ10" s="389"/>
      <c r="RTR10" s="389"/>
      <c r="RTS10" s="389"/>
      <c r="RTT10" s="389"/>
      <c r="RTU10" s="389"/>
      <c r="RTV10" s="389"/>
      <c r="RTW10" s="389"/>
      <c r="RTX10" s="389"/>
      <c r="RTY10" s="389"/>
      <c r="RTZ10" s="389"/>
      <c r="RUA10" s="389"/>
      <c r="RUB10" s="389"/>
      <c r="RUC10" s="389"/>
      <c r="RUD10" s="389"/>
      <c r="RUE10" s="389"/>
      <c r="RUF10" s="389"/>
      <c r="RUG10" s="389"/>
      <c r="RUH10" s="389"/>
      <c r="RUI10" s="389"/>
      <c r="RUJ10" s="389"/>
      <c r="RUK10" s="389"/>
      <c r="RUL10" s="389"/>
      <c r="RUM10" s="389"/>
      <c r="RUN10" s="389"/>
      <c r="RUO10" s="389"/>
      <c r="RUP10" s="389"/>
      <c r="RUQ10" s="389"/>
      <c r="RUR10" s="389"/>
      <c r="RUS10" s="389"/>
      <c r="RUT10" s="389"/>
      <c r="RUU10" s="389"/>
      <c r="RUV10" s="389"/>
      <c r="RUW10" s="389"/>
      <c r="RUX10" s="389"/>
      <c r="RUY10" s="389"/>
      <c r="RUZ10" s="389"/>
      <c r="RVA10" s="389"/>
      <c r="RVB10" s="389"/>
      <c r="RVC10" s="389"/>
      <c r="RVD10" s="389"/>
      <c r="RVE10" s="389"/>
      <c r="RVF10" s="389"/>
      <c r="RVG10" s="389"/>
      <c r="RVH10" s="389"/>
      <c r="RVI10" s="389"/>
      <c r="RVJ10" s="389"/>
      <c r="RVK10" s="389"/>
      <c r="RVL10" s="389"/>
      <c r="RVM10" s="389"/>
      <c r="RVN10" s="389"/>
      <c r="RVO10" s="389"/>
      <c r="RVP10" s="389"/>
      <c r="RVQ10" s="389"/>
      <c r="RVR10" s="389"/>
      <c r="RVS10" s="389"/>
      <c r="RVT10" s="389"/>
      <c r="RVU10" s="389"/>
      <c r="RVV10" s="389"/>
      <c r="RVW10" s="389"/>
      <c r="RVX10" s="389"/>
      <c r="RVY10" s="389"/>
      <c r="RVZ10" s="389"/>
      <c r="RWA10" s="389"/>
      <c r="RWB10" s="389"/>
      <c r="RWC10" s="389"/>
      <c r="RWD10" s="389"/>
      <c r="RWE10" s="389"/>
      <c r="RWF10" s="389"/>
      <c r="RWG10" s="389"/>
      <c r="RWH10" s="389"/>
      <c r="RWI10" s="389"/>
      <c r="RWJ10" s="389"/>
      <c r="RWK10" s="389"/>
      <c r="RWL10" s="389"/>
      <c r="RWM10" s="389"/>
      <c r="RWN10" s="389"/>
      <c r="RWO10" s="389"/>
      <c r="RWP10" s="389"/>
      <c r="RWQ10" s="389"/>
      <c r="RWR10" s="389"/>
      <c r="RWS10" s="389"/>
      <c r="RWT10" s="389"/>
      <c r="RWU10" s="389"/>
      <c r="RWV10" s="389"/>
      <c r="RWW10" s="389"/>
      <c r="RWX10" s="389"/>
      <c r="RWY10" s="389"/>
      <c r="RWZ10" s="389"/>
      <c r="RXA10" s="389"/>
      <c r="RXB10" s="389"/>
      <c r="RXC10" s="389"/>
      <c r="RXD10" s="389"/>
      <c r="RXE10" s="389"/>
      <c r="RXF10" s="389"/>
      <c r="RXG10" s="389"/>
      <c r="RXH10" s="389"/>
      <c r="RXI10" s="389"/>
      <c r="RXJ10" s="389"/>
      <c r="RXK10" s="389"/>
      <c r="RXL10" s="389"/>
      <c r="RXM10" s="389"/>
      <c r="RXN10" s="389"/>
      <c r="RXO10" s="389"/>
      <c r="RXP10" s="389"/>
      <c r="RXQ10" s="389"/>
      <c r="RXR10" s="389"/>
      <c r="RXS10" s="389"/>
      <c r="RXT10" s="389"/>
      <c r="RXU10" s="389"/>
      <c r="RXV10" s="389"/>
      <c r="RXW10" s="389"/>
      <c r="RXX10" s="389"/>
      <c r="RXY10" s="389"/>
      <c r="RXZ10" s="389"/>
      <c r="RYA10" s="389"/>
      <c r="RYB10" s="389"/>
      <c r="RYC10" s="389"/>
      <c r="RYD10" s="389"/>
      <c r="RYE10" s="389"/>
      <c r="RYF10" s="389"/>
      <c r="RYG10" s="389"/>
      <c r="RYH10" s="389"/>
      <c r="RYI10" s="389"/>
      <c r="RYJ10" s="389"/>
      <c r="RYK10" s="389"/>
      <c r="RYL10" s="389"/>
      <c r="RYM10" s="389"/>
      <c r="RYN10" s="389"/>
      <c r="RYO10" s="389"/>
      <c r="RYP10" s="389"/>
      <c r="RYQ10" s="389"/>
      <c r="RYR10" s="389"/>
      <c r="RYS10" s="389"/>
      <c r="RYT10" s="389"/>
      <c r="RYU10" s="389"/>
      <c r="RYV10" s="389"/>
      <c r="RYW10" s="389"/>
      <c r="RYX10" s="389"/>
      <c r="RYY10" s="389"/>
      <c r="RYZ10" s="389"/>
      <c r="RZA10" s="389"/>
      <c r="RZB10" s="389"/>
      <c r="RZC10" s="389"/>
      <c r="RZD10" s="389"/>
      <c r="RZE10" s="389"/>
      <c r="RZF10" s="389"/>
      <c r="RZG10" s="389"/>
      <c r="RZH10" s="389"/>
      <c r="RZI10" s="389"/>
      <c r="RZJ10" s="389"/>
      <c r="RZK10" s="389"/>
      <c r="RZL10" s="389"/>
      <c r="RZM10" s="389"/>
      <c r="RZN10" s="389"/>
      <c r="RZO10" s="389"/>
      <c r="RZP10" s="389"/>
      <c r="RZQ10" s="389"/>
      <c r="RZR10" s="389"/>
      <c r="RZS10" s="389"/>
      <c r="RZT10" s="389"/>
      <c r="RZU10" s="389"/>
      <c r="RZV10" s="389"/>
      <c r="RZW10" s="389"/>
      <c r="RZX10" s="389"/>
      <c r="RZY10" s="389"/>
      <c r="RZZ10" s="389"/>
      <c r="SAA10" s="389"/>
      <c r="SAB10" s="389"/>
      <c r="SAC10" s="389"/>
      <c r="SAD10" s="389"/>
      <c r="SAE10" s="389"/>
      <c r="SAF10" s="389"/>
      <c r="SAG10" s="389"/>
      <c r="SAH10" s="389"/>
      <c r="SAI10" s="389"/>
      <c r="SAJ10" s="389"/>
      <c r="SAK10" s="389"/>
      <c r="SAL10" s="389"/>
      <c r="SAM10" s="389"/>
      <c r="SAN10" s="389"/>
      <c r="SAO10" s="389"/>
      <c r="SAP10" s="389"/>
      <c r="SAQ10" s="389"/>
      <c r="SAR10" s="389"/>
      <c r="SAS10" s="389"/>
      <c r="SAT10" s="389"/>
      <c r="SAU10" s="389"/>
      <c r="SAV10" s="389"/>
      <c r="SAW10" s="389"/>
      <c r="SAX10" s="389"/>
      <c r="SAY10" s="389"/>
      <c r="SAZ10" s="389"/>
      <c r="SBA10" s="389"/>
      <c r="SBB10" s="389"/>
      <c r="SBC10" s="389"/>
      <c r="SBD10" s="389"/>
      <c r="SBE10" s="389"/>
      <c r="SBF10" s="389"/>
      <c r="SBG10" s="389"/>
      <c r="SBH10" s="389"/>
      <c r="SBI10" s="389"/>
      <c r="SBJ10" s="389"/>
      <c r="SBK10" s="389"/>
      <c r="SBL10" s="389"/>
      <c r="SBM10" s="389"/>
      <c r="SBN10" s="389"/>
      <c r="SBO10" s="389"/>
      <c r="SBP10" s="389"/>
      <c r="SBQ10" s="389"/>
      <c r="SBR10" s="389"/>
      <c r="SBS10" s="389"/>
      <c r="SBT10" s="389"/>
      <c r="SBU10" s="389"/>
      <c r="SBV10" s="389"/>
      <c r="SBW10" s="389"/>
      <c r="SBX10" s="389"/>
      <c r="SBY10" s="389"/>
      <c r="SBZ10" s="389"/>
      <c r="SCA10" s="389"/>
      <c r="SCB10" s="389"/>
      <c r="SCC10" s="389"/>
      <c r="SCD10" s="389"/>
      <c r="SCE10" s="389"/>
      <c r="SCF10" s="389"/>
      <c r="SCG10" s="389"/>
      <c r="SCH10" s="389"/>
      <c r="SCI10" s="389"/>
      <c r="SCJ10" s="389"/>
      <c r="SCK10" s="389"/>
      <c r="SCL10" s="389"/>
      <c r="SCM10" s="389"/>
      <c r="SCN10" s="389"/>
      <c r="SCO10" s="389"/>
      <c r="SCP10" s="389"/>
      <c r="SCQ10" s="389"/>
      <c r="SCR10" s="389"/>
      <c r="SCS10" s="389"/>
      <c r="SCT10" s="389"/>
      <c r="SCU10" s="389"/>
      <c r="SCV10" s="389"/>
      <c r="SCW10" s="389"/>
      <c r="SCX10" s="389"/>
      <c r="SCY10" s="389"/>
      <c r="SCZ10" s="389"/>
      <c r="SDA10" s="389"/>
      <c r="SDB10" s="389"/>
      <c r="SDC10" s="389"/>
      <c r="SDD10" s="389"/>
      <c r="SDE10" s="389"/>
      <c r="SDF10" s="389"/>
      <c r="SDG10" s="389"/>
      <c r="SDH10" s="389"/>
      <c r="SDI10" s="389"/>
      <c r="SDJ10" s="389"/>
      <c r="SDK10" s="389"/>
      <c r="SDL10" s="389"/>
      <c r="SDM10" s="389"/>
      <c r="SDN10" s="389"/>
      <c r="SDO10" s="389"/>
      <c r="SDP10" s="389"/>
      <c r="SDQ10" s="389"/>
      <c r="SDR10" s="389"/>
      <c r="SDS10" s="389"/>
      <c r="SDT10" s="389"/>
      <c r="SDU10" s="389"/>
      <c r="SDV10" s="389"/>
      <c r="SDW10" s="389"/>
      <c r="SDX10" s="389"/>
      <c r="SDY10" s="389"/>
      <c r="SDZ10" s="389"/>
      <c r="SEA10" s="389"/>
      <c r="SEB10" s="389"/>
      <c r="SEC10" s="389"/>
      <c r="SED10" s="389"/>
      <c r="SEE10" s="389"/>
      <c r="SEF10" s="389"/>
      <c r="SEG10" s="389"/>
      <c r="SEH10" s="389"/>
      <c r="SEI10" s="389"/>
      <c r="SEJ10" s="389"/>
      <c r="SEK10" s="389"/>
      <c r="SEL10" s="389"/>
      <c r="SEM10" s="389"/>
      <c r="SEN10" s="389"/>
      <c r="SEO10" s="389"/>
      <c r="SEP10" s="389"/>
      <c r="SEQ10" s="389"/>
      <c r="SER10" s="389"/>
      <c r="SES10" s="389"/>
      <c r="SET10" s="389"/>
      <c r="SEU10" s="389"/>
      <c r="SEV10" s="389"/>
      <c r="SEW10" s="389"/>
      <c r="SEX10" s="389"/>
      <c r="SEY10" s="389"/>
      <c r="SEZ10" s="389"/>
      <c r="SFA10" s="389"/>
      <c r="SFB10" s="389"/>
      <c r="SFC10" s="389"/>
      <c r="SFD10" s="389"/>
      <c r="SFE10" s="389"/>
      <c r="SFF10" s="389"/>
      <c r="SFG10" s="389"/>
      <c r="SFH10" s="389"/>
      <c r="SFI10" s="389"/>
      <c r="SFJ10" s="389"/>
      <c r="SFK10" s="389"/>
      <c r="SFL10" s="389"/>
      <c r="SFM10" s="389"/>
      <c r="SFN10" s="389"/>
      <c r="SFO10" s="389"/>
      <c r="SFP10" s="389"/>
      <c r="SFQ10" s="389"/>
      <c r="SFR10" s="389"/>
      <c r="SFS10" s="389"/>
      <c r="SFT10" s="389"/>
      <c r="SFU10" s="389"/>
      <c r="SFV10" s="389"/>
      <c r="SFW10" s="389"/>
      <c r="SFX10" s="389"/>
      <c r="SFY10" s="389"/>
      <c r="SFZ10" s="389"/>
      <c r="SGA10" s="389"/>
      <c r="SGB10" s="389"/>
      <c r="SGC10" s="389"/>
      <c r="SGD10" s="389"/>
      <c r="SGE10" s="389"/>
      <c r="SGF10" s="389"/>
      <c r="SGG10" s="389"/>
      <c r="SGH10" s="389"/>
      <c r="SGI10" s="389"/>
      <c r="SGJ10" s="389"/>
      <c r="SGK10" s="389"/>
      <c r="SGL10" s="389"/>
      <c r="SGM10" s="389"/>
      <c r="SGN10" s="389"/>
      <c r="SGO10" s="389"/>
      <c r="SGP10" s="389"/>
      <c r="SGQ10" s="389"/>
      <c r="SGR10" s="389"/>
      <c r="SGS10" s="389"/>
      <c r="SGT10" s="389"/>
      <c r="SGU10" s="389"/>
      <c r="SGV10" s="389"/>
      <c r="SGW10" s="389"/>
      <c r="SGX10" s="389"/>
      <c r="SGY10" s="389"/>
      <c r="SGZ10" s="389"/>
      <c r="SHA10" s="389"/>
      <c r="SHB10" s="389"/>
      <c r="SHC10" s="389"/>
      <c r="SHD10" s="389"/>
      <c r="SHE10" s="389"/>
      <c r="SHF10" s="389"/>
      <c r="SHG10" s="389"/>
      <c r="SHH10" s="389"/>
      <c r="SHI10" s="389"/>
      <c r="SHJ10" s="389"/>
      <c r="SHK10" s="389"/>
      <c r="SHL10" s="389"/>
      <c r="SHM10" s="389"/>
      <c r="SHN10" s="389"/>
      <c r="SHO10" s="389"/>
      <c r="SHP10" s="389"/>
      <c r="SHQ10" s="389"/>
      <c r="SHR10" s="389"/>
      <c r="SHS10" s="389"/>
      <c r="SHT10" s="389"/>
      <c r="SHU10" s="389"/>
      <c r="SHV10" s="389"/>
      <c r="SHW10" s="389"/>
      <c r="SHX10" s="389"/>
      <c r="SHY10" s="389"/>
      <c r="SHZ10" s="389"/>
      <c r="SIA10" s="389"/>
      <c r="SIB10" s="389"/>
      <c r="SIC10" s="389"/>
      <c r="SID10" s="389"/>
      <c r="SIE10" s="389"/>
      <c r="SIF10" s="389"/>
      <c r="SIG10" s="389"/>
      <c r="SIH10" s="389"/>
      <c r="SII10" s="389"/>
      <c r="SIJ10" s="389"/>
      <c r="SIK10" s="389"/>
      <c r="SIL10" s="389"/>
      <c r="SIM10" s="389"/>
      <c r="SIN10" s="389"/>
      <c r="SIO10" s="389"/>
      <c r="SIP10" s="389"/>
      <c r="SIQ10" s="389"/>
      <c r="SIR10" s="389"/>
      <c r="SIS10" s="389"/>
      <c r="SIT10" s="389"/>
      <c r="SIU10" s="389"/>
      <c r="SIV10" s="389"/>
      <c r="SIW10" s="389"/>
      <c r="SIX10" s="389"/>
      <c r="SIY10" s="389"/>
      <c r="SIZ10" s="389"/>
      <c r="SJA10" s="389"/>
      <c r="SJB10" s="389"/>
      <c r="SJC10" s="389"/>
      <c r="SJD10" s="389"/>
      <c r="SJE10" s="389"/>
      <c r="SJF10" s="389"/>
      <c r="SJG10" s="389"/>
      <c r="SJH10" s="389"/>
      <c r="SJI10" s="389"/>
      <c r="SJJ10" s="389"/>
      <c r="SJK10" s="389"/>
      <c r="SJL10" s="389"/>
      <c r="SJM10" s="389"/>
      <c r="SJN10" s="389"/>
      <c r="SJO10" s="389"/>
      <c r="SJP10" s="389"/>
      <c r="SJQ10" s="389"/>
      <c r="SJR10" s="389"/>
      <c r="SJS10" s="389"/>
      <c r="SJT10" s="389"/>
      <c r="SJU10" s="389"/>
      <c r="SJV10" s="389"/>
      <c r="SJW10" s="389"/>
      <c r="SJX10" s="389"/>
      <c r="SJY10" s="389"/>
      <c r="SJZ10" s="389"/>
      <c r="SKA10" s="389"/>
      <c r="SKB10" s="389"/>
      <c r="SKC10" s="389"/>
      <c r="SKD10" s="389"/>
      <c r="SKE10" s="389"/>
      <c r="SKF10" s="389"/>
      <c r="SKG10" s="389"/>
      <c r="SKH10" s="389"/>
      <c r="SKI10" s="389"/>
      <c r="SKJ10" s="389"/>
      <c r="SKK10" s="389"/>
      <c r="SKL10" s="389"/>
      <c r="SKM10" s="389"/>
      <c r="SKN10" s="389"/>
      <c r="SKO10" s="389"/>
      <c r="SKP10" s="389"/>
      <c r="SKQ10" s="389"/>
      <c r="SKR10" s="389"/>
      <c r="SKS10" s="389"/>
      <c r="SKT10" s="389"/>
      <c r="SKU10" s="389"/>
      <c r="SKV10" s="389"/>
      <c r="SKW10" s="389"/>
      <c r="SKX10" s="389"/>
      <c r="SKY10" s="389"/>
      <c r="SKZ10" s="389"/>
      <c r="SLA10" s="389"/>
      <c r="SLB10" s="389"/>
      <c r="SLC10" s="389"/>
      <c r="SLD10" s="389"/>
      <c r="SLE10" s="389"/>
      <c r="SLF10" s="389"/>
      <c r="SLG10" s="389"/>
      <c r="SLH10" s="389"/>
      <c r="SLI10" s="389"/>
      <c r="SLJ10" s="389"/>
      <c r="SLK10" s="389"/>
      <c r="SLL10" s="389"/>
      <c r="SLM10" s="389"/>
      <c r="SLN10" s="389"/>
      <c r="SLO10" s="389"/>
      <c r="SLP10" s="389"/>
      <c r="SLQ10" s="389"/>
      <c r="SLR10" s="389"/>
      <c r="SLS10" s="389"/>
      <c r="SLT10" s="389"/>
      <c r="SLU10" s="389"/>
      <c r="SLV10" s="389"/>
      <c r="SLW10" s="389"/>
      <c r="SLX10" s="389"/>
      <c r="SLY10" s="389"/>
      <c r="SLZ10" s="389"/>
      <c r="SMA10" s="389"/>
      <c r="SMB10" s="389"/>
      <c r="SMC10" s="389"/>
      <c r="SMD10" s="389"/>
      <c r="SME10" s="389"/>
      <c r="SMF10" s="389"/>
      <c r="SMG10" s="389"/>
      <c r="SMH10" s="389"/>
      <c r="SMI10" s="389"/>
      <c r="SMJ10" s="389"/>
      <c r="SMK10" s="389"/>
      <c r="SML10" s="389"/>
      <c r="SMM10" s="389"/>
      <c r="SMN10" s="389"/>
      <c r="SMO10" s="389"/>
      <c r="SMP10" s="389"/>
      <c r="SMQ10" s="389"/>
      <c r="SMR10" s="389"/>
      <c r="SMS10" s="389"/>
      <c r="SMT10" s="389"/>
      <c r="SMU10" s="389"/>
      <c r="SMV10" s="389"/>
      <c r="SMW10" s="389"/>
      <c r="SMX10" s="389"/>
      <c r="SMY10" s="389"/>
      <c r="SMZ10" s="389"/>
      <c r="SNA10" s="389"/>
      <c r="SNB10" s="389"/>
      <c r="SNC10" s="389"/>
      <c r="SND10" s="389"/>
      <c r="SNE10" s="389"/>
      <c r="SNF10" s="389"/>
      <c r="SNG10" s="389"/>
      <c r="SNH10" s="389"/>
      <c r="SNI10" s="389"/>
      <c r="SNJ10" s="389"/>
      <c r="SNK10" s="389"/>
      <c r="SNL10" s="389"/>
      <c r="SNM10" s="389"/>
      <c r="SNN10" s="389"/>
      <c r="SNO10" s="389"/>
      <c r="SNP10" s="389"/>
      <c r="SNQ10" s="389"/>
      <c r="SNR10" s="389"/>
      <c r="SNS10" s="389"/>
      <c r="SNT10" s="389"/>
      <c r="SNU10" s="389"/>
      <c r="SNV10" s="389"/>
      <c r="SNW10" s="389"/>
      <c r="SNX10" s="389"/>
      <c r="SNY10" s="389"/>
      <c r="SNZ10" s="389"/>
      <c r="SOA10" s="389"/>
      <c r="SOB10" s="389"/>
      <c r="SOC10" s="389"/>
      <c r="SOD10" s="389"/>
      <c r="SOE10" s="389"/>
      <c r="SOF10" s="389"/>
      <c r="SOG10" s="389"/>
      <c r="SOH10" s="389"/>
      <c r="SOI10" s="389"/>
      <c r="SOJ10" s="389"/>
      <c r="SOK10" s="389"/>
      <c r="SOL10" s="389"/>
      <c r="SOM10" s="389"/>
      <c r="SON10" s="389"/>
      <c r="SOO10" s="389"/>
      <c r="SOP10" s="389"/>
      <c r="SOQ10" s="389"/>
      <c r="SOR10" s="389"/>
      <c r="SOS10" s="389"/>
      <c r="SOT10" s="389"/>
      <c r="SOU10" s="389"/>
      <c r="SOV10" s="389"/>
      <c r="SOW10" s="389"/>
      <c r="SOX10" s="389"/>
      <c r="SOY10" s="389"/>
      <c r="SOZ10" s="389"/>
      <c r="SPA10" s="389"/>
      <c r="SPB10" s="389"/>
      <c r="SPC10" s="389"/>
      <c r="SPD10" s="389"/>
      <c r="SPE10" s="389"/>
      <c r="SPF10" s="389"/>
      <c r="SPG10" s="389"/>
      <c r="SPH10" s="389"/>
      <c r="SPI10" s="389"/>
      <c r="SPJ10" s="389"/>
      <c r="SPK10" s="389"/>
      <c r="SPL10" s="389"/>
      <c r="SPM10" s="389"/>
      <c r="SPN10" s="389"/>
      <c r="SPO10" s="389"/>
      <c r="SPP10" s="389"/>
      <c r="SPQ10" s="389"/>
      <c r="SPR10" s="389"/>
      <c r="SPS10" s="389"/>
      <c r="SPT10" s="389"/>
      <c r="SPU10" s="389"/>
      <c r="SPV10" s="389"/>
      <c r="SPW10" s="389"/>
      <c r="SPX10" s="389"/>
      <c r="SPY10" s="389"/>
      <c r="SPZ10" s="389"/>
      <c r="SQA10" s="389"/>
      <c r="SQB10" s="389"/>
      <c r="SQC10" s="389"/>
      <c r="SQD10" s="389"/>
      <c r="SQE10" s="389"/>
      <c r="SQF10" s="389"/>
      <c r="SQG10" s="389"/>
      <c r="SQH10" s="389"/>
      <c r="SQI10" s="389"/>
      <c r="SQJ10" s="389"/>
      <c r="SQK10" s="389"/>
      <c r="SQL10" s="389"/>
      <c r="SQM10" s="389"/>
      <c r="SQN10" s="389"/>
      <c r="SQO10" s="389"/>
      <c r="SQP10" s="389"/>
      <c r="SQQ10" s="389"/>
      <c r="SQR10" s="389"/>
      <c r="SQS10" s="389"/>
      <c r="SQT10" s="389"/>
      <c r="SQU10" s="389"/>
      <c r="SQV10" s="389"/>
      <c r="SQW10" s="389"/>
      <c r="SQX10" s="389"/>
      <c r="SQY10" s="389"/>
      <c r="SQZ10" s="389"/>
      <c r="SRA10" s="389"/>
      <c r="SRB10" s="389"/>
      <c r="SRC10" s="389"/>
      <c r="SRD10" s="389"/>
      <c r="SRE10" s="389"/>
      <c r="SRF10" s="389"/>
      <c r="SRG10" s="389"/>
      <c r="SRH10" s="389"/>
      <c r="SRI10" s="389"/>
      <c r="SRJ10" s="389"/>
      <c r="SRK10" s="389"/>
      <c r="SRL10" s="389"/>
      <c r="SRM10" s="389"/>
      <c r="SRN10" s="389"/>
      <c r="SRO10" s="389"/>
      <c r="SRP10" s="389"/>
      <c r="SRQ10" s="389"/>
      <c r="SRR10" s="389"/>
      <c r="SRS10" s="389"/>
      <c r="SRT10" s="389"/>
      <c r="SRU10" s="389"/>
      <c r="SRV10" s="389"/>
      <c r="SRW10" s="389"/>
      <c r="SRX10" s="389"/>
      <c r="SRY10" s="389"/>
      <c r="SRZ10" s="389"/>
      <c r="SSA10" s="389"/>
      <c r="SSB10" s="389"/>
      <c r="SSC10" s="389"/>
      <c r="SSD10" s="389"/>
      <c r="SSE10" s="389"/>
      <c r="SSF10" s="389"/>
      <c r="SSG10" s="389"/>
      <c r="SSH10" s="389"/>
      <c r="SSI10" s="389"/>
      <c r="SSJ10" s="389"/>
      <c r="SSK10" s="389"/>
      <c r="SSL10" s="389"/>
      <c r="SSM10" s="389"/>
      <c r="SSN10" s="389"/>
      <c r="SSO10" s="389"/>
      <c r="SSP10" s="389"/>
      <c r="SSQ10" s="389"/>
      <c r="SSR10" s="389"/>
      <c r="SSS10" s="389"/>
      <c r="SST10" s="389"/>
      <c r="SSU10" s="389"/>
      <c r="SSV10" s="389"/>
      <c r="SSW10" s="389"/>
      <c r="SSX10" s="389"/>
      <c r="SSY10" s="389"/>
      <c r="SSZ10" s="389"/>
      <c r="STA10" s="389"/>
      <c r="STB10" s="389"/>
      <c r="STC10" s="389"/>
      <c r="STD10" s="389"/>
      <c r="STE10" s="389"/>
      <c r="STF10" s="389"/>
      <c r="STG10" s="389"/>
      <c r="STH10" s="389"/>
      <c r="STI10" s="389"/>
      <c r="STJ10" s="389"/>
      <c r="STK10" s="389"/>
      <c r="STL10" s="389"/>
      <c r="STM10" s="389"/>
      <c r="STN10" s="389"/>
      <c r="STO10" s="389"/>
      <c r="STP10" s="389"/>
      <c r="STQ10" s="389"/>
      <c r="STR10" s="389"/>
      <c r="STS10" s="389"/>
      <c r="STT10" s="389"/>
      <c r="STU10" s="389"/>
      <c r="STV10" s="389"/>
      <c r="STW10" s="389"/>
      <c r="STX10" s="389"/>
      <c r="STY10" s="389"/>
      <c r="STZ10" s="389"/>
      <c r="SUA10" s="389"/>
      <c r="SUB10" s="389"/>
      <c r="SUC10" s="389"/>
      <c r="SUD10" s="389"/>
      <c r="SUE10" s="389"/>
      <c r="SUF10" s="389"/>
      <c r="SUG10" s="389"/>
      <c r="SUH10" s="389"/>
      <c r="SUI10" s="389"/>
      <c r="SUJ10" s="389"/>
      <c r="SUK10" s="389"/>
      <c r="SUL10" s="389"/>
      <c r="SUM10" s="389"/>
      <c r="SUN10" s="389"/>
      <c r="SUO10" s="389"/>
      <c r="SUP10" s="389"/>
      <c r="SUQ10" s="389"/>
      <c r="SUR10" s="389"/>
      <c r="SUS10" s="389"/>
      <c r="SUT10" s="389"/>
      <c r="SUU10" s="389"/>
      <c r="SUV10" s="389"/>
      <c r="SUW10" s="389"/>
      <c r="SUX10" s="389"/>
      <c r="SUY10" s="389"/>
      <c r="SUZ10" s="389"/>
      <c r="SVA10" s="389"/>
      <c r="SVB10" s="389"/>
      <c r="SVC10" s="389"/>
      <c r="SVD10" s="389"/>
      <c r="SVE10" s="389"/>
      <c r="SVF10" s="389"/>
      <c r="SVG10" s="389"/>
      <c r="SVH10" s="389"/>
      <c r="SVI10" s="389"/>
      <c r="SVJ10" s="389"/>
      <c r="SVK10" s="389"/>
      <c r="SVL10" s="389"/>
      <c r="SVM10" s="389"/>
      <c r="SVN10" s="389"/>
      <c r="SVO10" s="389"/>
      <c r="SVP10" s="389"/>
      <c r="SVQ10" s="389"/>
      <c r="SVR10" s="389"/>
      <c r="SVS10" s="389"/>
      <c r="SVT10" s="389"/>
      <c r="SVU10" s="389"/>
      <c r="SVV10" s="389"/>
      <c r="SVW10" s="389"/>
      <c r="SVX10" s="389"/>
      <c r="SVY10" s="389"/>
      <c r="SVZ10" s="389"/>
      <c r="SWA10" s="389"/>
      <c r="SWB10" s="389"/>
      <c r="SWC10" s="389"/>
      <c r="SWD10" s="389"/>
      <c r="SWE10" s="389"/>
      <c r="SWF10" s="389"/>
      <c r="SWG10" s="389"/>
      <c r="SWH10" s="389"/>
      <c r="SWI10" s="389"/>
      <c r="SWJ10" s="389"/>
      <c r="SWK10" s="389"/>
      <c r="SWL10" s="389"/>
      <c r="SWM10" s="389"/>
      <c r="SWN10" s="389"/>
      <c r="SWO10" s="389"/>
      <c r="SWP10" s="389"/>
      <c r="SWQ10" s="389"/>
      <c r="SWR10" s="389"/>
      <c r="SWS10" s="389"/>
      <c r="SWT10" s="389"/>
      <c r="SWU10" s="389"/>
      <c r="SWV10" s="389"/>
      <c r="SWW10" s="389"/>
      <c r="SWX10" s="389"/>
      <c r="SWY10" s="389"/>
      <c r="SWZ10" s="389"/>
      <c r="SXA10" s="389"/>
      <c r="SXB10" s="389"/>
      <c r="SXC10" s="389"/>
      <c r="SXD10" s="389"/>
      <c r="SXE10" s="389"/>
      <c r="SXF10" s="389"/>
      <c r="SXG10" s="389"/>
      <c r="SXH10" s="389"/>
      <c r="SXI10" s="389"/>
      <c r="SXJ10" s="389"/>
      <c r="SXK10" s="389"/>
      <c r="SXL10" s="389"/>
      <c r="SXM10" s="389"/>
      <c r="SXN10" s="389"/>
      <c r="SXO10" s="389"/>
      <c r="SXP10" s="389"/>
      <c r="SXQ10" s="389"/>
      <c r="SXR10" s="389"/>
      <c r="SXS10" s="389"/>
      <c r="SXT10" s="389"/>
      <c r="SXU10" s="389"/>
      <c r="SXV10" s="389"/>
      <c r="SXW10" s="389"/>
      <c r="SXX10" s="389"/>
      <c r="SXY10" s="389"/>
      <c r="SXZ10" s="389"/>
      <c r="SYA10" s="389"/>
      <c r="SYB10" s="389"/>
      <c r="SYC10" s="389"/>
      <c r="SYD10" s="389"/>
      <c r="SYE10" s="389"/>
      <c r="SYF10" s="389"/>
      <c r="SYG10" s="389"/>
      <c r="SYH10" s="389"/>
      <c r="SYI10" s="389"/>
      <c r="SYJ10" s="389"/>
      <c r="SYK10" s="389"/>
      <c r="SYL10" s="389"/>
      <c r="SYM10" s="389"/>
      <c r="SYN10" s="389"/>
      <c r="SYO10" s="389"/>
      <c r="SYP10" s="389"/>
      <c r="SYQ10" s="389"/>
      <c r="SYR10" s="389"/>
      <c r="SYS10" s="389"/>
      <c r="SYT10" s="389"/>
      <c r="SYU10" s="389"/>
      <c r="SYV10" s="389"/>
      <c r="SYW10" s="389"/>
      <c r="SYX10" s="389"/>
      <c r="SYY10" s="389"/>
      <c r="SYZ10" s="389"/>
      <c r="SZA10" s="389"/>
      <c r="SZB10" s="389"/>
      <c r="SZC10" s="389"/>
      <c r="SZD10" s="389"/>
      <c r="SZE10" s="389"/>
      <c r="SZF10" s="389"/>
      <c r="SZG10" s="389"/>
      <c r="SZH10" s="389"/>
      <c r="SZI10" s="389"/>
      <c r="SZJ10" s="389"/>
      <c r="SZK10" s="389"/>
      <c r="SZL10" s="389"/>
      <c r="SZM10" s="389"/>
      <c r="SZN10" s="389"/>
      <c r="SZO10" s="389"/>
      <c r="SZP10" s="389"/>
      <c r="SZQ10" s="389"/>
      <c r="SZR10" s="389"/>
      <c r="SZS10" s="389"/>
      <c r="SZT10" s="389"/>
      <c r="SZU10" s="389"/>
      <c r="SZV10" s="389"/>
      <c r="SZW10" s="389"/>
      <c r="SZX10" s="389"/>
      <c r="SZY10" s="389"/>
      <c r="SZZ10" s="389"/>
      <c r="TAA10" s="389"/>
      <c r="TAB10" s="389"/>
      <c r="TAC10" s="389"/>
      <c r="TAD10" s="389"/>
      <c r="TAE10" s="389"/>
      <c r="TAF10" s="389"/>
      <c r="TAG10" s="389"/>
      <c r="TAH10" s="389"/>
      <c r="TAI10" s="389"/>
      <c r="TAJ10" s="389"/>
      <c r="TAK10" s="389"/>
      <c r="TAL10" s="389"/>
      <c r="TAM10" s="389"/>
      <c r="TAN10" s="389"/>
      <c r="TAO10" s="389"/>
      <c r="TAP10" s="389"/>
      <c r="TAQ10" s="389"/>
      <c r="TAR10" s="389"/>
      <c r="TAS10" s="389"/>
      <c r="TAT10" s="389"/>
      <c r="TAU10" s="389"/>
      <c r="TAV10" s="389"/>
      <c r="TAW10" s="389"/>
      <c r="TAX10" s="389"/>
      <c r="TAY10" s="389"/>
      <c r="TAZ10" s="389"/>
      <c r="TBA10" s="389"/>
      <c r="TBB10" s="389"/>
      <c r="TBC10" s="389"/>
      <c r="TBD10" s="389"/>
      <c r="TBE10" s="389"/>
      <c r="TBF10" s="389"/>
      <c r="TBG10" s="389"/>
      <c r="TBH10" s="389"/>
      <c r="TBI10" s="389"/>
      <c r="TBJ10" s="389"/>
      <c r="TBK10" s="389"/>
      <c r="TBL10" s="389"/>
      <c r="TBM10" s="389"/>
      <c r="TBN10" s="389"/>
      <c r="TBO10" s="389"/>
      <c r="TBP10" s="389"/>
      <c r="TBQ10" s="389"/>
      <c r="TBR10" s="389"/>
      <c r="TBS10" s="389"/>
      <c r="TBT10" s="389"/>
      <c r="TBU10" s="389"/>
      <c r="TBV10" s="389"/>
      <c r="TBW10" s="389"/>
      <c r="TBX10" s="389"/>
      <c r="TBY10" s="389"/>
      <c r="TBZ10" s="389"/>
      <c r="TCA10" s="389"/>
      <c r="TCB10" s="389"/>
      <c r="TCC10" s="389"/>
      <c r="TCD10" s="389"/>
      <c r="TCE10" s="389"/>
      <c r="TCF10" s="389"/>
      <c r="TCG10" s="389"/>
      <c r="TCH10" s="389"/>
      <c r="TCI10" s="389"/>
      <c r="TCJ10" s="389"/>
      <c r="TCK10" s="389"/>
      <c r="TCL10" s="389"/>
      <c r="TCM10" s="389"/>
      <c r="TCN10" s="389"/>
      <c r="TCO10" s="389"/>
      <c r="TCP10" s="389"/>
      <c r="TCQ10" s="389"/>
      <c r="TCR10" s="389"/>
      <c r="TCS10" s="389"/>
      <c r="TCT10" s="389"/>
      <c r="TCU10" s="389"/>
      <c r="TCV10" s="389"/>
      <c r="TCW10" s="389"/>
      <c r="TCX10" s="389"/>
      <c r="TCY10" s="389"/>
      <c r="TCZ10" s="389"/>
      <c r="TDA10" s="389"/>
      <c r="TDB10" s="389"/>
      <c r="TDC10" s="389"/>
      <c r="TDD10" s="389"/>
      <c r="TDE10" s="389"/>
      <c r="TDF10" s="389"/>
      <c r="TDG10" s="389"/>
      <c r="TDH10" s="389"/>
      <c r="TDI10" s="389"/>
      <c r="TDJ10" s="389"/>
      <c r="TDK10" s="389"/>
      <c r="TDL10" s="389"/>
      <c r="TDM10" s="389"/>
      <c r="TDN10" s="389"/>
      <c r="TDO10" s="389"/>
      <c r="TDP10" s="389"/>
      <c r="TDQ10" s="389"/>
      <c r="TDR10" s="389"/>
      <c r="TDS10" s="389"/>
      <c r="TDT10" s="389"/>
      <c r="TDU10" s="389"/>
      <c r="TDV10" s="389"/>
      <c r="TDW10" s="389"/>
      <c r="TDX10" s="389"/>
      <c r="TDY10" s="389"/>
      <c r="TDZ10" s="389"/>
      <c r="TEA10" s="389"/>
      <c r="TEB10" s="389"/>
      <c r="TEC10" s="389"/>
      <c r="TED10" s="389"/>
      <c r="TEE10" s="389"/>
      <c r="TEF10" s="389"/>
      <c r="TEG10" s="389"/>
      <c r="TEH10" s="389"/>
      <c r="TEI10" s="389"/>
      <c r="TEJ10" s="389"/>
      <c r="TEK10" s="389"/>
      <c r="TEL10" s="389"/>
      <c r="TEM10" s="389"/>
      <c r="TEN10" s="389"/>
      <c r="TEO10" s="389"/>
      <c r="TEP10" s="389"/>
      <c r="TEQ10" s="389"/>
      <c r="TER10" s="389"/>
      <c r="TES10" s="389"/>
      <c r="TET10" s="389"/>
      <c r="TEU10" s="389"/>
      <c r="TEV10" s="389"/>
      <c r="TEW10" s="389"/>
      <c r="TEX10" s="389"/>
      <c r="TEY10" s="389"/>
      <c r="TEZ10" s="389"/>
      <c r="TFA10" s="389"/>
      <c r="TFB10" s="389"/>
      <c r="TFC10" s="389"/>
      <c r="TFD10" s="389"/>
      <c r="TFE10" s="389"/>
      <c r="TFF10" s="389"/>
      <c r="TFG10" s="389"/>
      <c r="TFH10" s="389"/>
      <c r="TFI10" s="389"/>
      <c r="TFJ10" s="389"/>
      <c r="TFK10" s="389"/>
      <c r="TFL10" s="389"/>
      <c r="TFM10" s="389"/>
      <c r="TFN10" s="389"/>
      <c r="TFO10" s="389"/>
      <c r="TFP10" s="389"/>
      <c r="TFQ10" s="389"/>
      <c r="TFR10" s="389"/>
      <c r="TFS10" s="389"/>
      <c r="TFT10" s="389"/>
      <c r="TFU10" s="389"/>
      <c r="TFV10" s="389"/>
      <c r="TFW10" s="389"/>
      <c r="TFX10" s="389"/>
      <c r="TFY10" s="389"/>
      <c r="TFZ10" s="389"/>
      <c r="TGA10" s="389"/>
      <c r="TGB10" s="389"/>
      <c r="TGC10" s="389"/>
      <c r="TGD10" s="389"/>
      <c r="TGE10" s="389"/>
      <c r="TGF10" s="389"/>
      <c r="TGG10" s="389"/>
      <c r="TGH10" s="389"/>
      <c r="TGI10" s="389"/>
      <c r="TGJ10" s="389"/>
      <c r="TGK10" s="389"/>
      <c r="TGL10" s="389"/>
      <c r="TGM10" s="389"/>
      <c r="TGN10" s="389"/>
      <c r="TGO10" s="389"/>
      <c r="TGP10" s="389"/>
      <c r="TGQ10" s="389"/>
      <c r="TGR10" s="389"/>
      <c r="TGS10" s="389"/>
      <c r="TGT10" s="389"/>
      <c r="TGU10" s="389"/>
      <c r="TGV10" s="389"/>
      <c r="TGW10" s="389"/>
      <c r="TGX10" s="389"/>
      <c r="TGY10" s="389"/>
      <c r="TGZ10" s="389"/>
      <c r="THA10" s="389"/>
      <c r="THB10" s="389"/>
      <c r="THC10" s="389"/>
      <c r="THD10" s="389"/>
      <c r="THE10" s="389"/>
      <c r="THF10" s="389"/>
      <c r="THG10" s="389"/>
      <c r="THH10" s="389"/>
      <c r="THI10" s="389"/>
      <c r="THJ10" s="389"/>
      <c r="THK10" s="389"/>
      <c r="THL10" s="389"/>
      <c r="THM10" s="389"/>
      <c r="THN10" s="389"/>
      <c r="THO10" s="389"/>
      <c r="THP10" s="389"/>
      <c r="THQ10" s="389"/>
      <c r="THR10" s="389"/>
      <c r="THS10" s="389"/>
      <c r="THT10" s="389"/>
      <c r="THU10" s="389"/>
      <c r="THV10" s="389"/>
      <c r="THW10" s="389"/>
      <c r="THX10" s="389"/>
      <c r="THY10" s="389"/>
      <c r="THZ10" s="389"/>
      <c r="TIA10" s="389"/>
      <c r="TIB10" s="389"/>
      <c r="TIC10" s="389"/>
      <c r="TID10" s="389"/>
      <c r="TIE10" s="389"/>
      <c r="TIF10" s="389"/>
      <c r="TIG10" s="389"/>
      <c r="TIH10" s="389"/>
      <c r="TII10" s="389"/>
      <c r="TIJ10" s="389"/>
      <c r="TIK10" s="389"/>
      <c r="TIL10" s="389"/>
      <c r="TIM10" s="389"/>
      <c r="TIN10" s="389"/>
      <c r="TIO10" s="389"/>
      <c r="TIP10" s="389"/>
      <c r="TIQ10" s="389"/>
      <c r="TIR10" s="389"/>
      <c r="TIS10" s="389"/>
      <c r="TIT10" s="389"/>
      <c r="TIU10" s="389"/>
      <c r="TIV10" s="389"/>
      <c r="TIW10" s="389"/>
      <c r="TIX10" s="389"/>
      <c r="TIY10" s="389"/>
      <c r="TIZ10" s="389"/>
      <c r="TJA10" s="389"/>
      <c r="TJB10" s="389"/>
      <c r="TJC10" s="389"/>
      <c r="TJD10" s="389"/>
      <c r="TJE10" s="389"/>
      <c r="TJF10" s="389"/>
      <c r="TJG10" s="389"/>
      <c r="TJH10" s="389"/>
      <c r="TJI10" s="389"/>
      <c r="TJJ10" s="389"/>
      <c r="TJK10" s="389"/>
      <c r="TJL10" s="389"/>
      <c r="TJM10" s="389"/>
      <c r="TJN10" s="389"/>
      <c r="TJO10" s="389"/>
      <c r="TJP10" s="389"/>
      <c r="TJQ10" s="389"/>
      <c r="TJR10" s="389"/>
      <c r="TJS10" s="389"/>
      <c r="TJT10" s="389"/>
      <c r="TJU10" s="389"/>
      <c r="TJV10" s="389"/>
      <c r="TJW10" s="389"/>
      <c r="TJX10" s="389"/>
      <c r="TJY10" s="389"/>
      <c r="TJZ10" s="389"/>
      <c r="TKA10" s="389"/>
      <c r="TKB10" s="389"/>
      <c r="TKC10" s="389"/>
      <c r="TKD10" s="389"/>
      <c r="TKE10" s="389"/>
      <c r="TKF10" s="389"/>
      <c r="TKG10" s="389"/>
      <c r="TKH10" s="389"/>
      <c r="TKI10" s="389"/>
      <c r="TKJ10" s="389"/>
      <c r="TKK10" s="389"/>
      <c r="TKL10" s="389"/>
      <c r="TKM10" s="389"/>
      <c r="TKN10" s="389"/>
      <c r="TKO10" s="389"/>
      <c r="TKP10" s="389"/>
      <c r="TKQ10" s="389"/>
      <c r="TKR10" s="389"/>
      <c r="TKS10" s="389"/>
      <c r="TKT10" s="389"/>
      <c r="TKU10" s="389"/>
      <c r="TKV10" s="389"/>
      <c r="TKW10" s="389"/>
      <c r="TKX10" s="389"/>
      <c r="TKY10" s="389"/>
      <c r="TKZ10" s="389"/>
      <c r="TLA10" s="389"/>
      <c r="TLB10" s="389"/>
      <c r="TLC10" s="389"/>
      <c r="TLD10" s="389"/>
      <c r="TLE10" s="389"/>
      <c r="TLF10" s="389"/>
      <c r="TLG10" s="389"/>
      <c r="TLH10" s="389"/>
      <c r="TLI10" s="389"/>
      <c r="TLJ10" s="389"/>
      <c r="TLK10" s="389"/>
      <c r="TLL10" s="389"/>
      <c r="TLM10" s="389"/>
      <c r="TLN10" s="389"/>
      <c r="TLO10" s="389"/>
      <c r="TLP10" s="389"/>
      <c r="TLQ10" s="389"/>
      <c r="TLR10" s="389"/>
      <c r="TLS10" s="389"/>
      <c r="TLT10" s="389"/>
      <c r="TLU10" s="389"/>
      <c r="TLV10" s="389"/>
      <c r="TLW10" s="389"/>
      <c r="TLX10" s="389"/>
      <c r="TLY10" s="389"/>
      <c r="TLZ10" s="389"/>
      <c r="TMA10" s="389"/>
      <c r="TMB10" s="389"/>
      <c r="TMC10" s="389"/>
      <c r="TMD10" s="389"/>
      <c r="TME10" s="389"/>
      <c r="TMF10" s="389"/>
      <c r="TMG10" s="389"/>
      <c r="TMH10" s="389"/>
      <c r="TMI10" s="389"/>
      <c r="TMJ10" s="389"/>
      <c r="TMK10" s="389"/>
      <c r="TML10" s="389"/>
      <c r="TMM10" s="389"/>
      <c r="TMN10" s="389"/>
      <c r="TMO10" s="389"/>
      <c r="TMP10" s="389"/>
      <c r="TMQ10" s="389"/>
      <c r="TMR10" s="389"/>
      <c r="TMS10" s="389"/>
      <c r="TMT10" s="389"/>
      <c r="TMU10" s="389"/>
      <c r="TMV10" s="389"/>
      <c r="TMW10" s="389"/>
      <c r="TMX10" s="389"/>
      <c r="TMY10" s="389"/>
      <c r="TMZ10" s="389"/>
      <c r="TNA10" s="389"/>
      <c r="TNB10" s="389"/>
      <c r="TNC10" s="389"/>
      <c r="TND10" s="389"/>
      <c r="TNE10" s="389"/>
      <c r="TNF10" s="389"/>
      <c r="TNG10" s="389"/>
      <c r="TNH10" s="389"/>
      <c r="TNI10" s="389"/>
      <c r="TNJ10" s="389"/>
      <c r="TNK10" s="389"/>
      <c r="TNL10" s="389"/>
      <c r="TNM10" s="389"/>
      <c r="TNN10" s="389"/>
      <c r="TNO10" s="389"/>
      <c r="TNP10" s="389"/>
      <c r="TNQ10" s="389"/>
      <c r="TNR10" s="389"/>
      <c r="TNS10" s="389"/>
      <c r="TNT10" s="389"/>
      <c r="TNU10" s="389"/>
      <c r="TNV10" s="389"/>
      <c r="TNW10" s="389"/>
      <c r="TNX10" s="389"/>
      <c r="TNY10" s="389"/>
      <c r="TNZ10" s="389"/>
      <c r="TOA10" s="389"/>
      <c r="TOB10" s="389"/>
      <c r="TOC10" s="389"/>
      <c r="TOD10" s="389"/>
      <c r="TOE10" s="389"/>
      <c r="TOF10" s="389"/>
      <c r="TOG10" s="389"/>
      <c r="TOH10" s="389"/>
      <c r="TOI10" s="389"/>
      <c r="TOJ10" s="389"/>
      <c r="TOK10" s="389"/>
      <c r="TOL10" s="389"/>
      <c r="TOM10" s="389"/>
      <c r="TON10" s="389"/>
      <c r="TOO10" s="389"/>
      <c r="TOP10" s="389"/>
      <c r="TOQ10" s="389"/>
      <c r="TOR10" s="389"/>
      <c r="TOS10" s="389"/>
      <c r="TOT10" s="389"/>
      <c r="TOU10" s="389"/>
      <c r="TOV10" s="389"/>
      <c r="TOW10" s="389"/>
      <c r="TOX10" s="389"/>
      <c r="TOY10" s="389"/>
      <c r="TOZ10" s="389"/>
      <c r="TPA10" s="389"/>
      <c r="TPB10" s="389"/>
      <c r="TPC10" s="389"/>
      <c r="TPD10" s="389"/>
      <c r="TPE10" s="389"/>
      <c r="TPF10" s="389"/>
      <c r="TPG10" s="389"/>
      <c r="TPH10" s="389"/>
      <c r="TPI10" s="389"/>
      <c r="TPJ10" s="389"/>
      <c r="TPK10" s="389"/>
      <c r="TPL10" s="389"/>
      <c r="TPM10" s="389"/>
      <c r="TPN10" s="389"/>
      <c r="TPO10" s="389"/>
      <c r="TPP10" s="389"/>
      <c r="TPQ10" s="389"/>
      <c r="TPR10" s="389"/>
      <c r="TPS10" s="389"/>
      <c r="TPT10" s="389"/>
      <c r="TPU10" s="389"/>
      <c r="TPV10" s="389"/>
      <c r="TPW10" s="389"/>
      <c r="TPX10" s="389"/>
      <c r="TPY10" s="389"/>
      <c r="TPZ10" s="389"/>
      <c r="TQA10" s="389"/>
      <c r="TQB10" s="389"/>
      <c r="TQC10" s="389"/>
      <c r="TQD10" s="389"/>
      <c r="TQE10" s="389"/>
      <c r="TQF10" s="389"/>
      <c r="TQG10" s="389"/>
      <c r="TQH10" s="389"/>
      <c r="TQI10" s="389"/>
      <c r="TQJ10" s="389"/>
      <c r="TQK10" s="389"/>
      <c r="TQL10" s="389"/>
      <c r="TQM10" s="389"/>
      <c r="TQN10" s="389"/>
      <c r="TQO10" s="389"/>
      <c r="TQP10" s="389"/>
      <c r="TQQ10" s="389"/>
      <c r="TQR10" s="389"/>
      <c r="TQS10" s="389"/>
      <c r="TQT10" s="389"/>
      <c r="TQU10" s="389"/>
      <c r="TQV10" s="389"/>
      <c r="TQW10" s="389"/>
      <c r="TQX10" s="389"/>
      <c r="TQY10" s="389"/>
      <c r="TQZ10" s="389"/>
      <c r="TRA10" s="389"/>
      <c r="TRB10" s="389"/>
      <c r="TRC10" s="389"/>
      <c r="TRD10" s="389"/>
      <c r="TRE10" s="389"/>
      <c r="TRF10" s="389"/>
      <c r="TRG10" s="389"/>
      <c r="TRH10" s="389"/>
      <c r="TRI10" s="389"/>
      <c r="TRJ10" s="389"/>
      <c r="TRK10" s="389"/>
      <c r="TRL10" s="389"/>
      <c r="TRM10" s="389"/>
      <c r="TRN10" s="389"/>
      <c r="TRO10" s="389"/>
      <c r="TRP10" s="389"/>
      <c r="TRQ10" s="389"/>
      <c r="TRR10" s="389"/>
      <c r="TRS10" s="389"/>
      <c r="TRT10" s="389"/>
      <c r="TRU10" s="389"/>
      <c r="TRV10" s="389"/>
      <c r="TRW10" s="389"/>
      <c r="TRX10" s="389"/>
      <c r="TRY10" s="389"/>
      <c r="TRZ10" s="389"/>
      <c r="TSA10" s="389"/>
      <c r="TSB10" s="389"/>
      <c r="TSC10" s="389"/>
      <c r="TSD10" s="389"/>
      <c r="TSE10" s="389"/>
      <c r="TSF10" s="389"/>
      <c r="TSG10" s="389"/>
      <c r="TSH10" s="389"/>
      <c r="TSI10" s="389"/>
      <c r="TSJ10" s="389"/>
      <c r="TSK10" s="389"/>
      <c r="TSL10" s="389"/>
      <c r="TSM10" s="389"/>
      <c r="TSN10" s="389"/>
      <c r="TSO10" s="389"/>
      <c r="TSP10" s="389"/>
      <c r="TSQ10" s="389"/>
      <c r="TSR10" s="389"/>
      <c r="TSS10" s="389"/>
      <c r="TST10" s="389"/>
      <c r="TSU10" s="389"/>
      <c r="TSV10" s="389"/>
      <c r="TSW10" s="389"/>
      <c r="TSX10" s="389"/>
      <c r="TSY10" s="389"/>
      <c r="TSZ10" s="389"/>
      <c r="TTA10" s="389"/>
      <c r="TTB10" s="389"/>
      <c r="TTC10" s="389"/>
      <c r="TTD10" s="389"/>
      <c r="TTE10" s="389"/>
      <c r="TTF10" s="389"/>
      <c r="TTG10" s="389"/>
      <c r="TTH10" s="389"/>
      <c r="TTI10" s="389"/>
      <c r="TTJ10" s="389"/>
      <c r="TTK10" s="389"/>
      <c r="TTL10" s="389"/>
      <c r="TTM10" s="389"/>
      <c r="TTN10" s="389"/>
      <c r="TTO10" s="389"/>
      <c r="TTP10" s="389"/>
      <c r="TTQ10" s="389"/>
      <c r="TTR10" s="389"/>
      <c r="TTS10" s="389"/>
      <c r="TTT10" s="389"/>
      <c r="TTU10" s="389"/>
      <c r="TTV10" s="389"/>
      <c r="TTW10" s="389"/>
      <c r="TTX10" s="389"/>
      <c r="TTY10" s="389"/>
      <c r="TTZ10" s="389"/>
      <c r="TUA10" s="389"/>
      <c r="TUB10" s="389"/>
      <c r="TUC10" s="389"/>
      <c r="TUD10" s="389"/>
      <c r="TUE10" s="389"/>
      <c r="TUF10" s="389"/>
      <c r="TUG10" s="389"/>
      <c r="TUH10" s="389"/>
      <c r="TUI10" s="389"/>
      <c r="TUJ10" s="389"/>
      <c r="TUK10" s="389"/>
      <c r="TUL10" s="389"/>
      <c r="TUM10" s="389"/>
      <c r="TUN10" s="389"/>
      <c r="TUO10" s="389"/>
      <c r="TUP10" s="389"/>
      <c r="TUQ10" s="389"/>
      <c r="TUR10" s="389"/>
      <c r="TUS10" s="389"/>
      <c r="TUT10" s="389"/>
      <c r="TUU10" s="389"/>
      <c r="TUV10" s="389"/>
      <c r="TUW10" s="389"/>
      <c r="TUX10" s="389"/>
      <c r="TUY10" s="389"/>
      <c r="TUZ10" s="389"/>
      <c r="TVA10" s="389"/>
      <c r="TVB10" s="389"/>
      <c r="TVC10" s="389"/>
      <c r="TVD10" s="389"/>
      <c r="TVE10" s="389"/>
      <c r="TVF10" s="389"/>
      <c r="TVG10" s="389"/>
      <c r="TVH10" s="389"/>
      <c r="TVI10" s="389"/>
      <c r="TVJ10" s="389"/>
      <c r="TVK10" s="389"/>
      <c r="TVL10" s="389"/>
      <c r="TVM10" s="389"/>
      <c r="TVN10" s="389"/>
      <c r="TVO10" s="389"/>
      <c r="TVP10" s="389"/>
      <c r="TVQ10" s="389"/>
      <c r="TVR10" s="389"/>
      <c r="TVS10" s="389"/>
      <c r="TVT10" s="389"/>
      <c r="TVU10" s="389"/>
      <c r="TVV10" s="389"/>
      <c r="TVW10" s="389"/>
      <c r="TVX10" s="389"/>
      <c r="TVY10" s="389"/>
      <c r="TVZ10" s="389"/>
      <c r="TWA10" s="389"/>
      <c r="TWB10" s="389"/>
      <c r="TWC10" s="389"/>
      <c r="TWD10" s="389"/>
      <c r="TWE10" s="389"/>
      <c r="TWF10" s="389"/>
      <c r="TWG10" s="389"/>
      <c r="TWH10" s="389"/>
      <c r="TWI10" s="389"/>
      <c r="TWJ10" s="389"/>
      <c r="TWK10" s="389"/>
      <c r="TWL10" s="389"/>
      <c r="TWM10" s="389"/>
      <c r="TWN10" s="389"/>
      <c r="TWO10" s="389"/>
      <c r="TWP10" s="389"/>
      <c r="TWQ10" s="389"/>
      <c r="TWR10" s="389"/>
      <c r="TWS10" s="389"/>
      <c r="TWT10" s="389"/>
      <c r="TWU10" s="389"/>
      <c r="TWV10" s="389"/>
      <c r="TWW10" s="389"/>
      <c r="TWX10" s="389"/>
      <c r="TWY10" s="389"/>
      <c r="TWZ10" s="389"/>
      <c r="TXA10" s="389"/>
      <c r="TXB10" s="389"/>
      <c r="TXC10" s="389"/>
      <c r="TXD10" s="389"/>
      <c r="TXE10" s="389"/>
      <c r="TXF10" s="389"/>
      <c r="TXG10" s="389"/>
      <c r="TXH10" s="389"/>
      <c r="TXI10" s="389"/>
      <c r="TXJ10" s="389"/>
      <c r="TXK10" s="389"/>
      <c r="TXL10" s="389"/>
      <c r="TXM10" s="389"/>
      <c r="TXN10" s="389"/>
      <c r="TXO10" s="389"/>
      <c r="TXP10" s="389"/>
      <c r="TXQ10" s="389"/>
      <c r="TXR10" s="389"/>
      <c r="TXS10" s="389"/>
      <c r="TXT10" s="389"/>
      <c r="TXU10" s="389"/>
      <c r="TXV10" s="389"/>
      <c r="TXW10" s="389"/>
      <c r="TXX10" s="389"/>
      <c r="TXY10" s="389"/>
      <c r="TXZ10" s="389"/>
      <c r="TYA10" s="389"/>
      <c r="TYB10" s="389"/>
      <c r="TYC10" s="389"/>
      <c r="TYD10" s="389"/>
      <c r="TYE10" s="389"/>
      <c r="TYF10" s="389"/>
      <c r="TYG10" s="389"/>
      <c r="TYH10" s="389"/>
      <c r="TYI10" s="389"/>
      <c r="TYJ10" s="389"/>
      <c r="TYK10" s="389"/>
      <c r="TYL10" s="389"/>
      <c r="TYM10" s="389"/>
      <c r="TYN10" s="389"/>
      <c r="TYO10" s="389"/>
      <c r="TYP10" s="389"/>
      <c r="TYQ10" s="389"/>
      <c r="TYR10" s="389"/>
      <c r="TYS10" s="389"/>
      <c r="TYT10" s="389"/>
      <c r="TYU10" s="389"/>
      <c r="TYV10" s="389"/>
      <c r="TYW10" s="389"/>
      <c r="TYX10" s="389"/>
      <c r="TYY10" s="389"/>
      <c r="TYZ10" s="389"/>
      <c r="TZA10" s="389"/>
      <c r="TZB10" s="389"/>
      <c r="TZC10" s="389"/>
      <c r="TZD10" s="389"/>
      <c r="TZE10" s="389"/>
      <c r="TZF10" s="389"/>
      <c r="TZG10" s="389"/>
      <c r="TZH10" s="389"/>
      <c r="TZI10" s="389"/>
      <c r="TZJ10" s="389"/>
      <c r="TZK10" s="389"/>
      <c r="TZL10" s="389"/>
      <c r="TZM10" s="389"/>
      <c r="TZN10" s="389"/>
      <c r="TZO10" s="389"/>
      <c r="TZP10" s="389"/>
      <c r="TZQ10" s="389"/>
      <c r="TZR10" s="389"/>
      <c r="TZS10" s="389"/>
      <c r="TZT10" s="389"/>
      <c r="TZU10" s="389"/>
      <c r="TZV10" s="389"/>
      <c r="TZW10" s="389"/>
      <c r="TZX10" s="389"/>
      <c r="TZY10" s="389"/>
      <c r="TZZ10" s="389"/>
      <c r="UAA10" s="389"/>
      <c r="UAB10" s="389"/>
      <c r="UAC10" s="389"/>
      <c r="UAD10" s="389"/>
      <c r="UAE10" s="389"/>
      <c r="UAF10" s="389"/>
      <c r="UAG10" s="389"/>
      <c r="UAH10" s="389"/>
      <c r="UAI10" s="389"/>
      <c r="UAJ10" s="389"/>
      <c r="UAK10" s="389"/>
      <c r="UAL10" s="389"/>
      <c r="UAM10" s="389"/>
      <c r="UAN10" s="389"/>
      <c r="UAO10" s="389"/>
      <c r="UAP10" s="389"/>
      <c r="UAQ10" s="389"/>
      <c r="UAR10" s="389"/>
      <c r="UAS10" s="389"/>
      <c r="UAT10" s="389"/>
      <c r="UAU10" s="389"/>
      <c r="UAV10" s="389"/>
      <c r="UAW10" s="389"/>
      <c r="UAX10" s="389"/>
      <c r="UAY10" s="389"/>
      <c r="UAZ10" s="389"/>
      <c r="UBA10" s="389"/>
      <c r="UBB10" s="389"/>
      <c r="UBC10" s="389"/>
      <c r="UBD10" s="389"/>
      <c r="UBE10" s="389"/>
      <c r="UBF10" s="389"/>
      <c r="UBG10" s="389"/>
      <c r="UBH10" s="389"/>
      <c r="UBI10" s="389"/>
      <c r="UBJ10" s="389"/>
      <c r="UBK10" s="389"/>
      <c r="UBL10" s="389"/>
      <c r="UBM10" s="389"/>
      <c r="UBN10" s="389"/>
      <c r="UBO10" s="389"/>
      <c r="UBP10" s="389"/>
      <c r="UBQ10" s="389"/>
      <c r="UBR10" s="389"/>
      <c r="UBS10" s="389"/>
      <c r="UBT10" s="389"/>
      <c r="UBU10" s="389"/>
      <c r="UBV10" s="389"/>
      <c r="UBW10" s="389"/>
      <c r="UBX10" s="389"/>
      <c r="UBY10" s="389"/>
      <c r="UBZ10" s="389"/>
      <c r="UCA10" s="389"/>
      <c r="UCB10" s="389"/>
      <c r="UCC10" s="389"/>
      <c r="UCD10" s="389"/>
      <c r="UCE10" s="389"/>
      <c r="UCF10" s="389"/>
      <c r="UCG10" s="389"/>
      <c r="UCH10" s="389"/>
      <c r="UCI10" s="389"/>
      <c r="UCJ10" s="389"/>
      <c r="UCK10" s="389"/>
      <c r="UCL10" s="389"/>
      <c r="UCM10" s="389"/>
      <c r="UCN10" s="389"/>
      <c r="UCO10" s="389"/>
      <c r="UCP10" s="389"/>
      <c r="UCQ10" s="389"/>
      <c r="UCR10" s="389"/>
      <c r="UCS10" s="389"/>
      <c r="UCT10" s="389"/>
      <c r="UCU10" s="389"/>
      <c r="UCV10" s="389"/>
      <c r="UCW10" s="389"/>
      <c r="UCX10" s="389"/>
      <c r="UCY10" s="389"/>
      <c r="UCZ10" s="389"/>
      <c r="UDA10" s="389"/>
      <c r="UDB10" s="389"/>
      <c r="UDC10" s="389"/>
      <c r="UDD10" s="389"/>
      <c r="UDE10" s="389"/>
      <c r="UDF10" s="389"/>
      <c r="UDG10" s="389"/>
      <c r="UDH10" s="389"/>
      <c r="UDI10" s="389"/>
      <c r="UDJ10" s="389"/>
      <c r="UDK10" s="389"/>
    </row>
    <row r="11" spans="1:34 12136:14311" ht="13.5" customHeight="1">
      <c r="A11" s="247"/>
      <c r="B11" s="247"/>
      <c r="C11" s="248">
        <v>423</v>
      </c>
      <c r="D11" s="233">
        <v>200000</v>
      </c>
      <c r="E11" s="235">
        <v>0</v>
      </c>
      <c r="F11" s="235">
        <v>0</v>
      </c>
      <c r="G11" s="235">
        <v>0</v>
      </c>
      <c r="H11" s="250">
        <f t="shared" si="1"/>
        <v>200000</v>
      </c>
      <c r="I11" s="247"/>
      <c r="J11" s="251"/>
      <c r="K11" s="211">
        <v>426</v>
      </c>
      <c r="L11" s="239">
        <v>500000</v>
      </c>
      <c r="M11" s="240">
        <v>0</v>
      </c>
      <c r="N11" s="240">
        <v>0</v>
      </c>
      <c r="O11" s="240">
        <v>0</v>
      </c>
      <c r="P11" s="258">
        <f t="shared" si="0"/>
        <v>500000</v>
      </c>
      <c r="Q11" s="251"/>
      <c r="R11" s="251"/>
      <c r="S11" s="211">
        <v>425</v>
      </c>
      <c r="T11" s="239">
        <v>500000</v>
      </c>
      <c r="U11" s="259">
        <v>0</v>
      </c>
      <c r="V11" s="259">
        <v>0</v>
      </c>
      <c r="W11" s="259">
        <v>0</v>
      </c>
      <c r="X11" s="244">
        <f>T11+U11+V11+W11</f>
        <v>500000</v>
      </c>
      <c r="Z11" s="257"/>
      <c r="AA11" s="251"/>
      <c r="AB11" s="211">
        <v>423</v>
      </c>
      <c r="AC11" s="239">
        <v>100000</v>
      </c>
      <c r="AD11" s="240"/>
      <c r="AE11" s="240"/>
      <c r="AF11" s="240"/>
      <c r="AG11" s="244">
        <f t="shared" si="2"/>
        <v>100000</v>
      </c>
      <c r="QXT11" s="389"/>
      <c r="QXU11" s="389"/>
      <c r="QXV11" s="389"/>
      <c r="QXW11" s="389"/>
      <c r="QXX11" s="389"/>
      <c r="QXY11" s="389"/>
      <c r="QXZ11" s="389"/>
      <c r="QYA11" s="389"/>
      <c r="QYB11" s="389"/>
      <c r="QYC11" s="389"/>
      <c r="QYD11" s="389"/>
      <c r="QYE11" s="389"/>
      <c r="QYF11" s="389"/>
      <c r="QYG11" s="389"/>
      <c r="QYH11" s="389"/>
      <c r="QYI11" s="389"/>
      <c r="QYJ11" s="389"/>
      <c r="QYK11" s="389"/>
      <c r="QYL11" s="389"/>
      <c r="QYM11" s="389"/>
      <c r="QYN11" s="389"/>
      <c r="QYO11" s="389"/>
      <c r="QYP11" s="389"/>
      <c r="QYQ11" s="389"/>
      <c r="QYR11" s="389"/>
      <c r="QYS11" s="389"/>
      <c r="QYT11" s="389"/>
      <c r="QYU11" s="389"/>
      <c r="QYV11" s="389"/>
      <c r="QYW11" s="389"/>
      <c r="QYX11" s="389"/>
      <c r="QYY11" s="389"/>
      <c r="QYZ11" s="389"/>
      <c r="QZA11" s="389"/>
      <c r="QZB11" s="389"/>
      <c r="QZC11" s="389"/>
      <c r="QZD11" s="389"/>
      <c r="QZE11" s="389"/>
      <c r="QZF11" s="389"/>
      <c r="QZG11" s="389"/>
      <c r="QZH11" s="389"/>
      <c r="QZI11" s="389"/>
      <c r="QZJ11" s="389"/>
      <c r="QZK11" s="389"/>
      <c r="QZL11" s="389"/>
      <c r="QZM11" s="389"/>
      <c r="QZN11" s="389"/>
      <c r="QZO11" s="389"/>
      <c r="QZP11" s="389"/>
      <c r="QZQ11" s="389"/>
      <c r="QZR11" s="389"/>
      <c r="QZS11" s="389"/>
      <c r="QZT11" s="389"/>
      <c r="QZU11" s="389"/>
      <c r="QZV11" s="389"/>
      <c r="QZW11" s="389"/>
      <c r="QZX11" s="389"/>
      <c r="QZY11" s="389"/>
      <c r="QZZ11" s="389"/>
      <c r="RAA11" s="389"/>
      <c r="RAB11" s="389"/>
      <c r="RAC11" s="389"/>
      <c r="RAD11" s="389"/>
      <c r="RAE11" s="389"/>
      <c r="RAF11" s="389"/>
      <c r="RAG11" s="389"/>
      <c r="RAH11" s="389"/>
      <c r="RAI11" s="389"/>
      <c r="RAJ11" s="389"/>
      <c r="RAK11" s="389"/>
      <c r="RAL11" s="389"/>
      <c r="RAM11" s="389"/>
      <c r="RAN11" s="389"/>
      <c r="RAO11" s="389"/>
      <c r="RAP11" s="389"/>
      <c r="RAQ11" s="389"/>
      <c r="RAR11" s="389"/>
      <c r="RAS11" s="389"/>
      <c r="RAT11" s="389"/>
      <c r="RAU11" s="389"/>
      <c r="RAV11" s="389"/>
      <c r="RAW11" s="389"/>
      <c r="RAX11" s="389"/>
      <c r="RAY11" s="389"/>
      <c r="RAZ11" s="389"/>
      <c r="RBA11" s="389"/>
      <c r="RBB11" s="389"/>
      <c r="RBC11" s="389"/>
      <c r="RBD11" s="389"/>
      <c r="RBE11" s="389"/>
      <c r="RBF11" s="389"/>
      <c r="RBG11" s="389"/>
      <c r="RBH11" s="389"/>
      <c r="RBI11" s="389"/>
      <c r="RBJ11" s="389"/>
      <c r="RBK11" s="389"/>
      <c r="RBL11" s="389"/>
      <c r="RBM11" s="389"/>
      <c r="RBN11" s="389"/>
      <c r="RBO11" s="389"/>
      <c r="RBP11" s="389"/>
      <c r="RBQ11" s="389"/>
      <c r="RBR11" s="389"/>
      <c r="RBS11" s="389"/>
      <c r="RBT11" s="389"/>
      <c r="RBU11" s="389"/>
      <c r="RBV11" s="389"/>
      <c r="RBW11" s="389"/>
      <c r="RBX11" s="389"/>
      <c r="RBY11" s="389"/>
      <c r="RBZ11" s="389"/>
      <c r="RCA11" s="389"/>
      <c r="RCB11" s="389"/>
      <c r="RCC11" s="389"/>
      <c r="RCD11" s="389"/>
      <c r="RCE11" s="389"/>
      <c r="RCF11" s="389"/>
      <c r="RCG11" s="389"/>
      <c r="RCH11" s="389"/>
      <c r="RCI11" s="389"/>
      <c r="RCJ11" s="389"/>
      <c r="RCK11" s="389"/>
      <c r="RCL11" s="389"/>
      <c r="RCM11" s="389"/>
      <c r="RCN11" s="389"/>
      <c r="RCO11" s="389"/>
      <c r="RCP11" s="389"/>
      <c r="RCQ11" s="389"/>
      <c r="RCR11" s="389"/>
      <c r="RCS11" s="389"/>
      <c r="RCT11" s="389"/>
      <c r="RCU11" s="389"/>
      <c r="RCV11" s="389"/>
      <c r="RCW11" s="389"/>
      <c r="RCX11" s="389"/>
      <c r="RCY11" s="389"/>
      <c r="RCZ11" s="389"/>
      <c r="RDA11" s="389"/>
      <c r="RDB11" s="389"/>
      <c r="RDC11" s="389"/>
      <c r="RDD11" s="389"/>
      <c r="RDE11" s="389"/>
      <c r="RDF11" s="389"/>
      <c r="RDG11" s="389"/>
      <c r="RDH11" s="389"/>
      <c r="RDI11" s="389"/>
      <c r="RDJ11" s="389"/>
      <c r="RDK11" s="389"/>
      <c r="RDL11" s="389"/>
      <c r="RDM11" s="389"/>
      <c r="RDN11" s="389"/>
      <c r="RDO11" s="389"/>
      <c r="RDP11" s="389"/>
      <c r="RDQ11" s="389"/>
      <c r="RDR11" s="389"/>
      <c r="RDS11" s="389"/>
      <c r="RDT11" s="389"/>
      <c r="RDU11" s="389"/>
      <c r="RDV11" s="389"/>
      <c r="RDW11" s="389"/>
      <c r="RDX11" s="389"/>
      <c r="RDY11" s="389"/>
      <c r="RDZ11" s="389"/>
      <c r="REA11" s="389"/>
      <c r="REB11" s="389"/>
      <c r="REC11" s="389"/>
      <c r="RED11" s="389"/>
      <c r="REE11" s="389"/>
      <c r="REF11" s="389"/>
      <c r="REG11" s="389"/>
      <c r="REH11" s="389"/>
      <c r="REI11" s="389"/>
      <c r="REJ11" s="389"/>
      <c r="REK11" s="389"/>
      <c r="REL11" s="389"/>
      <c r="REM11" s="389"/>
      <c r="REN11" s="389"/>
      <c r="REO11" s="389"/>
      <c r="REP11" s="389"/>
      <c r="REQ11" s="389"/>
      <c r="RER11" s="389"/>
      <c r="RES11" s="389"/>
      <c r="RET11" s="389"/>
      <c r="REU11" s="389"/>
      <c r="REV11" s="389"/>
      <c r="REW11" s="389"/>
      <c r="REX11" s="389"/>
      <c r="REY11" s="389"/>
      <c r="REZ11" s="389"/>
      <c r="RFA11" s="389"/>
      <c r="RFB11" s="389"/>
      <c r="RFC11" s="389"/>
      <c r="RFD11" s="389"/>
      <c r="RFE11" s="389"/>
      <c r="RFF11" s="389"/>
      <c r="RFG11" s="389"/>
      <c r="RFH11" s="389"/>
      <c r="RFI11" s="389"/>
      <c r="RFJ11" s="389"/>
      <c r="RFK11" s="389"/>
      <c r="RFL11" s="389"/>
      <c r="RFM11" s="389"/>
      <c r="RFN11" s="389"/>
      <c r="RFO11" s="389"/>
      <c r="RFP11" s="389"/>
      <c r="RFQ11" s="389"/>
      <c r="RFR11" s="389"/>
      <c r="RFS11" s="389"/>
      <c r="RFT11" s="389"/>
      <c r="RFU11" s="389"/>
      <c r="RFV11" s="389"/>
      <c r="RFW11" s="389"/>
      <c r="RFX11" s="389"/>
      <c r="RFY11" s="389"/>
      <c r="RFZ11" s="389"/>
      <c r="RGA11" s="389"/>
      <c r="RGB11" s="389"/>
      <c r="RGC11" s="389"/>
      <c r="RGD11" s="389"/>
      <c r="RGE11" s="389"/>
      <c r="RGF11" s="389"/>
      <c r="RGG11" s="389"/>
      <c r="RGH11" s="389"/>
      <c r="RGI11" s="389"/>
      <c r="RGJ11" s="389"/>
      <c r="RGK11" s="389"/>
      <c r="RGL11" s="389"/>
      <c r="RGM11" s="389"/>
      <c r="RGN11" s="389"/>
      <c r="RGO11" s="389"/>
      <c r="RGP11" s="389"/>
      <c r="RGQ11" s="389"/>
      <c r="RGR11" s="389"/>
      <c r="RGS11" s="389"/>
      <c r="RGT11" s="389"/>
      <c r="RGU11" s="389"/>
      <c r="RGV11" s="389"/>
      <c r="RGW11" s="389"/>
      <c r="RGX11" s="389"/>
      <c r="RGY11" s="389"/>
      <c r="RGZ11" s="389"/>
      <c r="RHA11" s="389"/>
      <c r="RHB11" s="389"/>
      <c r="RHC11" s="389"/>
      <c r="RHD11" s="389"/>
      <c r="RHE11" s="389"/>
      <c r="RHF11" s="389"/>
      <c r="RHG11" s="389"/>
      <c r="RHH11" s="389"/>
      <c r="RHI11" s="389"/>
      <c r="RHJ11" s="389"/>
      <c r="RHK11" s="389"/>
      <c r="RHL11" s="389"/>
      <c r="RHM11" s="389"/>
      <c r="RHN11" s="389"/>
      <c r="RHO11" s="389"/>
      <c r="RHP11" s="389"/>
      <c r="RHQ11" s="389"/>
      <c r="RHR11" s="389"/>
      <c r="RHS11" s="389"/>
      <c r="RHT11" s="389"/>
      <c r="RHU11" s="389"/>
      <c r="RHV11" s="389"/>
      <c r="RHW11" s="389"/>
      <c r="RHX11" s="389"/>
      <c r="RHY11" s="389"/>
      <c r="RHZ11" s="389"/>
      <c r="RIA11" s="389"/>
      <c r="RIB11" s="389"/>
      <c r="RIC11" s="389"/>
      <c r="RID11" s="389"/>
      <c r="RIE11" s="389"/>
      <c r="RIF11" s="389"/>
      <c r="RIG11" s="389"/>
      <c r="RIH11" s="389"/>
      <c r="RII11" s="389"/>
      <c r="RIJ11" s="389"/>
      <c r="RIK11" s="389"/>
      <c r="RIL11" s="389"/>
      <c r="RIM11" s="389"/>
      <c r="RIN11" s="389"/>
      <c r="RIO11" s="389"/>
      <c r="RIP11" s="389"/>
      <c r="RIQ11" s="389"/>
      <c r="RIR11" s="389"/>
      <c r="RIS11" s="389"/>
      <c r="RIT11" s="389"/>
      <c r="RIU11" s="389"/>
      <c r="RIV11" s="389"/>
      <c r="RIW11" s="389"/>
      <c r="RIX11" s="389"/>
      <c r="RIY11" s="389"/>
      <c r="RIZ11" s="389"/>
      <c r="RJA11" s="389"/>
      <c r="RJB11" s="389"/>
      <c r="RJC11" s="389"/>
      <c r="RJD11" s="389"/>
      <c r="RJE11" s="389"/>
      <c r="RJF11" s="389"/>
      <c r="RJG11" s="389"/>
      <c r="RJH11" s="389"/>
      <c r="RJI11" s="389"/>
      <c r="RJJ11" s="389"/>
      <c r="RJK11" s="389"/>
      <c r="RJL11" s="389"/>
      <c r="RJM11" s="389"/>
      <c r="RJN11" s="389"/>
      <c r="RJO11" s="389"/>
      <c r="RJP11" s="389"/>
      <c r="RJQ11" s="389"/>
      <c r="RJR11" s="389"/>
      <c r="RJS11" s="389"/>
      <c r="RJT11" s="389"/>
      <c r="RJU11" s="389"/>
      <c r="RJV11" s="389"/>
      <c r="RJW11" s="389"/>
      <c r="RJX11" s="389"/>
      <c r="RJY11" s="389"/>
      <c r="RJZ11" s="389"/>
      <c r="RKA11" s="389"/>
      <c r="RKB11" s="389"/>
      <c r="RKC11" s="389"/>
      <c r="RKD11" s="389"/>
      <c r="RKE11" s="389"/>
      <c r="RKF11" s="389"/>
      <c r="RKG11" s="389"/>
      <c r="RKH11" s="389"/>
      <c r="RKI11" s="389"/>
      <c r="RKJ11" s="389"/>
      <c r="RKK11" s="389"/>
      <c r="RKL11" s="389"/>
      <c r="RKM11" s="389"/>
      <c r="RKN11" s="389"/>
      <c r="RKO11" s="389"/>
      <c r="RKP11" s="389"/>
      <c r="RKQ11" s="389"/>
      <c r="RKR11" s="389"/>
      <c r="RKS11" s="389"/>
      <c r="RKT11" s="389"/>
      <c r="RKU11" s="389"/>
      <c r="RKV11" s="389"/>
      <c r="RKW11" s="389"/>
      <c r="RKX11" s="389"/>
      <c r="RKY11" s="389"/>
      <c r="RKZ11" s="389"/>
      <c r="RLA11" s="389"/>
      <c r="RLB11" s="389"/>
      <c r="RLC11" s="389"/>
      <c r="RLD11" s="389"/>
      <c r="RLE11" s="389"/>
      <c r="RLF11" s="389"/>
      <c r="RLG11" s="389"/>
      <c r="RLH11" s="389"/>
      <c r="RLI11" s="389"/>
      <c r="RLJ11" s="389"/>
      <c r="RLK11" s="389"/>
      <c r="RLL11" s="389"/>
      <c r="RLM11" s="389"/>
      <c r="RLN11" s="389"/>
      <c r="RLO11" s="389"/>
      <c r="RLP11" s="389"/>
      <c r="RLQ11" s="389"/>
      <c r="RLR11" s="389"/>
      <c r="RLS11" s="389"/>
      <c r="RLT11" s="389"/>
      <c r="RLU11" s="389"/>
      <c r="RLV11" s="389"/>
      <c r="RLW11" s="389"/>
      <c r="RLX11" s="389"/>
      <c r="RLY11" s="389"/>
      <c r="RLZ11" s="389"/>
      <c r="RMA11" s="389"/>
      <c r="RMB11" s="389"/>
      <c r="RMC11" s="389"/>
      <c r="RMD11" s="389"/>
      <c r="RME11" s="389"/>
      <c r="RMF11" s="389"/>
      <c r="RMG11" s="389"/>
      <c r="RMH11" s="389"/>
      <c r="RMI11" s="389"/>
      <c r="RMJ11" s="389"/>
      <c r="RMK11" s="389"/>
      <c r="RML11" s="389"/>
      <c r="RMM11" s="389"/>
      <c r="RMN11" s="389"/>
      <c r="RMO11" s="389"/>
      <c r="RMP11" s="389"/>
      <c r="RMQ11" s="389"/>
      <c r="RMR11" s="389"/>
      <c r="RMS11" s="389"/>
      <c r="RMT11" s="389"/>
      <c r="RMU11" s="389"/>
      <c r="RMV11" s="389"/>
      <c r="RMW11" s="389"/>
      <c r="RMX11" s="389"/>
      <c r="RMY11" s="389"/>
      <c r="RMZ11" s="389"/>
      <c r="RNA11" s="389"/>
      <c r="RNB11" s="389"/>
      <c r="RNC11" s="389"/>
      <c r="RND11" s="389"/>
      <c r="RNE11" s="389"/>
      <c r="RNF11" s="389"/>
      <c r="RNG11" s="389"/>
      <c r="RNH11" s="389"/>
      <c r="RNI11" s="389"/>
      <c r="RNJ11" s="389"/>
      <c r="RNK11" s="389"/>
      <c r="RNL11" s="389"/>
      <c r="RNM11" s="389"/>
      <c r="RNN11" s="389"/>
      <c r="RNO11" s="389"/>
      <c r="RNP11" s="389"/>
      <c r="RNQ11" s="389"/>
      <c r="RNR11" s="389"/>
      <c r="RNS11" s="389"/>
      <c r="RNT11" s="389"/>
      <c r="RNU11" s="389"/>
      <c r="RNV11" s="389"/>
      <c r="RNW11" s="389"/>
      <c r="RNX11" s="389"/>
      <c r="RNY11" s="389"/>
      <c r="RNZ11" s="389"/>
      <c r="ROA11" s="389"/>
      <c r="ROB11" s="389"/>
      <c r="ROC11" s="389"/>
      <c r="ROD11" s="389"/>
      <c r="ROE11" s="389"/>
      <c r="ROF11" s="389"/>
      <c r="ROG11" s="389"/>
      <c r="ROH11" s="389"/>
      <c r="ROI11" s="389"/>
      <c r="ROJ11" s="389"/>
      <c r="ROK11" s="389"/>
      <c r="ROL11" s="389"/>
      <c r="ROM11" s="389"/>
      <c r="RON11" s="389"/>
      <c r="ROO11" s="389"/>
      <c r="ROP11" s="389"/>
      <c r="ROQ11" s="389"/>
      <c r="ROR11" s="389"/>
      <c r="ROS11" s="389"/>
      <c r="ROT11" s="389"/>
      <c r="ROU11" s="389"/>
      <c r="ROV11" s="389"/>
      <c r="ROW11" s="389"/>
      <c r="ROX11" s="389"/>
      <c r="ROY11" s="389"/>
      <c r="ROZ11" s="389"/>
      <c r="RPA11" s="389"/>
      <c r="RPB11" s="389"/>
      <c r="RPC11" s="389"/>
      <c r="RPD11" s="389"/>
      <c r="RPE11" s="389"/>
      <c r="RPF11" s="389"/>
      <c r="RPG11" s="389"/>
      <c r="RPH11" s="389"/>
      <c r="RPI11" s="389"/>
      <c r="RPJ11" s="389"/>
      <c r="RPK11" s="389"/>
      <c r="RPL11" s="389"/>
      <c r="RPM11" s="389"/>
      <c r="RPN11" s="389"/>
      <c r="RPO11" s="389"/>
      <c r="RPP11" s="389"/>
      <c r="RPQ11" s="389"/>
      <c r="RPR11" s="389"/>
      <c r="RPS11" s="389"/>
      <c r="RPT11" s="389"/>
      <c r="RPU11" s="389"/>
      <c r="RPV11" s="389"/>
      <c r="RPW11" s="389"/>
      <c r="RPX11" s="389"/>
      <c r="RPY11" s="389"/>
      <c r="RPZ11" s="389"/>
      <c r="RQA11" s="389"/>
      <c r="RQB11" s="389"/>
      <c r="RQC11" s="389"/>
      <c r="RQD11" s="389"/>
      <c r="RQE11" s="389"/>
      <c r="RQF11" s="389"/>
      <c r="RQG11" s="389"/>
      <c r="RQH11" s="389"/>
      <c r="RQI11" s="389"/>
      <c r="RQJ11" s="389"/>
      <c r="RQK11" s="389"/>
      <c r="RQL11" s="389"/>
      <c r="RQM11" s="389"/>
      <c r="RQN11" s="389"/>
      <c r="RQO11" s="389"/>
      <c r="RQP11" s="389"/>
      <c r="RQQ11" s="389"/>
      <c r="RQR11" s="389"/>
      <c r="RQS11" s="389"/>
      <c r="RQT11" s="389"/>
      <c r="RQU11" s="389"/>
      <c r="RQV11" s="389"/>
      <c r="RQW11" s="389"/>
      <c r="RQX11" s="389"/>
      <c r="RQY11" s="389"/>
      <c r="RQZ11" s="389"/>
      <c r="RRA11" s="389"/>
      <c r="RRB11" s="389"/>
      <c r="RRC11" s="389"/>
      <c r="RRD11" s="389"/>
      <c r="RRE11" s="389"/>
      <c r="RRF11" s="389"/>
      <c r="RRG11" s="389"/>
      <c r="RRH11" s="389"/>
      <c r="RRI11" s="389"/>
      <c r="RRJ11" s="389"/>
      <c r="RRK11" s="389"/>
      <c r="RRL11" s="389"/>
      <c r="RRM11" s="389"/>
      <c r="RRN11" s="389"/>
      <c r="RRO11" s="389"/>
      <c r="RRP11" s="389"/>
      <c r="RRQ11" s="389"/>
      <c r="RRR11" s="389"/>
      <c r="RRS11" s="389"/>
      <c r="RRT11" s="389"/>
      <c r="RRU11" s="389"/>
      <c r="RRV11" s="389"/>
      <c r="RRW11" s="389"/>
      <c r="RRX11" s="389"/>
      <c r="RRY11" s="389"/>
      <c r="RRZ11" s="389"/>
      <c r="RSA11" s="389"/>
      <c r="RSB11" s="389"/>
      <c r="RSC11" s="389"/>
      <c r="RSD11" s="389"/>
      <c r="RSE11" s="389"/>
      <c r="RSF11" s="389"/>
      <c r="RSG11" s="389"/>
      <c r="RSH11" s="389"/>
      <c r="RSI11" s="389"/>
      <c r="RSJ11" s="389"/>
      <c r="RSK11" s="389"/>
      <c r="RSL11" s="389"/>
      <c r="RSM11" s="389"/>
      <c r="RSN11" s="389"/>
      <c r="RSO11" s="389"/>
      <c r="RSP11" s="389"/>
      <c r="RSQ11" s="389"/>
      <c r="RSR11" s="389"/>
      <c r="RSS11" s="389"/>
      <c r="RST11" s="389"/>
      <c r="RSU11" s="389"/>
      <c r="RSV11" s="389"/>
      <c r="RSW11" s="389"/>
      <c r="RSX11" s="389"/>
      <c r="RSY11" s="389"/>
      <c r="RSZ11" s="389"/>
      <c r="RTA11" s="389"/>
      <c r="RTB11" s="389"/>
      <c r="RTC11" s="389"/>
      <c r="RTD11" s="389"/>
      <c r="RTE11" s="389"/>
      <c r="RTF11" s="389"/>
      <c r="RTG11" s="389"/>
      <c r="RTH11" s="389"/>
      <c r="RTI11" s="389"/>
      <c r="RTJ11" s="389"/>
      <c r="RTK11" s="389"/>
      <c r="RTL11" s="389"/>
      <c r="RTM11" s="389"/>
      <c r="RTN11" s="389"/>
      <c r="RTO11" s="389"/>
      <c r="RTP11" s="389"/>
      <c r="RTQ11" s="389"/>
      <c r="RTR11" s="389"/>
      <c r="RTS11" s="389"/>
      <c r="RTT11" s="389"/>
      <c r="RTU11" s="389"/>
      <c r="RTV11" s="389"/>
      <c r="RTW11" s="389"/>
      <c r="RTX11" s="389"/>
      <c r="RTY11" s="389"/>
      <c r="RTZ11" s="389"/>
      <c r="RUA11" s="389"/>
      <c r="RUB11" s="389"/>
      <c r="RUC11" s="389"/>
      <c r="RUD11" s="389"/>
      <c r="RUE11" s="389"/>
      <c r="RUF11" s="389"/>
      <c r="RUG11" s="389"/>
      <c r="RUH11" s="389"/>
      <c r="RUI11" s="389"/>
      <c r="RUJ11" s="389"/>
      <c r="RUK11" s="389"/>
      <c r="RUL11" s="389"/>
      <c r="RUM11" s="389"/>
      <c r="RUN11" s="389"/>
      <c r="RUO11" s="389"/>
      <c r="RUP11" s="389"/>
      <c r="RUQ11" s="389"/>
      <c r="RUR11" s="389"/>
      <c r="RUS11" s="389"/>
      <c r="RUT11" s="389"/>
      <c r="RUU11" s="389"/>
      <c r="RUV11" s="389"/>
      <c r="RUW11" s="389"/>
      <c r="RUX11" s="389"/>
      <c r="RUY11" s="389"/>
      <c r="RUZ11" s="389"/>
      <c r="RVA11" s="389"/>
      <c r="RVB11" s="389"/>
      <c r="RVC11" s="389"/>
      <c r="RVD11" s="389"/>
      <c r="RVE11" s="389"/>
      <c r="RVF11" s="389"/>
      <c r="RVG11" s="389"/>
      <c r="RVH11" s="389"/>
      <c r="RVI11" s="389"/>
      <c r="RVJ11" s="389"/>
      <c r="RVK11" s="389"/>
      <c r="RVL11" s="389"/>
      <c r="RVM11" s="389"/>
      <c r="RVN11" s="389"/>
      <c r="RVO11" s="389"/>
      <c r="RVP11" s="389"/>
      <c r="RVQ11" s="389"/>
      <c r="RVR11" s="389"/>
      <c r="RVS11" s="389"/>
      <c r="RVT11" s="389"/>
      <c r="RVU11" s="389"/>
      <c r="RVV11" s="389"/>
      <c r="RVW11" s="389"/>
      <c r="RVX11" s="389"/>
      <c r="RVY11" s="389"/>
      <c r="RVZ11" s="389"/>
      <c r="RWA11" s="389"/>
      <c r="RWB11" s="389"/>
      <c r="RWC11" s="389"/>
      <c r="RWD11" s="389"/>
      <c r="RWE11" s="389"/>
      <c r="RWF11" s="389"/>
      <c r="RWG11" s="389"/>
      <c r="RWH11" s="389"/>
      <c r="RWI11" s="389"/>
      <c r="RWJ11" s="389"/>
      <c r="RWK11" s="389"/>
      <c r="RWL11" s="389"/>
      <c r="RWM11" s="389"/>
      <c r="RWN11" s="389"/>
      <c r="RWO11" s="389"/>
      <c r="RWP11" s="389"/>
      <c r="RWQ11" s="389"/>
      <c r="RWR11" s="389"/>
      <c r="RWS11" s="389"/>
      <c r="RWT11" s="389"/>
      <c r="RWU11" s="389"/>
      <c r="RWV11" s="389"/>
      <c r="RWW11" s="389"/>
      <c r="RWX11" s="389"/>
      <c r="RWY11" s="389"/>
      <c r="RWZ11" s="389"/>
      <c r="RXA11" s="389"/>
      <c r="RXB11" s="389"/>
      <c r="RXC11" s="389"/>
      <c r="RXD11" s="389"/>
      <c r="RXE11" s="389"/>
      <c r="RXF11" s="389"/>
      <c r="RXG11" s="389"/>
      <c r="RXH11" s="389"/>
      <c r="RXI11" s="389"/>
      <c r="RXJ11" s="389"/>
      <c r="RXK11" s="389"/>
      <c r="RXL11" s="389"/>
      <c r="RXM11" s="389"/>
      <c r="RXN11" s="389"/>
      <c r="RXO11" s="389"/>
      <c r="RXP11" s="389"/>
      <c r="RXQ11" s="389"/>
      <c r="RXR11" s="389"/>
      <c r="RXS11" s="389"/>
      <c r="RXT11" s="389"/>
      <c r="RXU11" s="389"/>
      <c r="RXV11" s="389"/>
      <c r="RXW11" s="389"/>
      <c r="RXX11" s="389"/>
      <c r="RXY11" s="389"/>
      <c r="RXZ11" s="389"/>
      <c r="RYA11" s="389"/>
      <c r="RYB11" s="389"/>
      <c r="RYC11" s="389"/>
      <c r="RYD11" s="389"/>
      <c r="RYE11" s="389"/>
      <c r="RYF11" s="389"/>
      <c r="RYG11" s="389"/>
      <c r="RYH11" s="389"/>
      <c r="RYI11" s="389"/>
      <c r="RYJ11" s="389"/>
      <c r="RYK11" s="389"/>
      <c r="RYL11" s="389"/>
      <c r="RYM11" s="389"/>
      <c r="RYN11" s="389"/>
      <c r="RYO11" s="389"/>
      <c r="RYP11" s="389"/>
      <c r="RYQ11" s="389"/>
      <c r="RYR11" s="389"/>
      <c r="RYS11" s="389"/>
      <c r="RYT11" s="389"/>
      <c r="RYU11" s="389"/>
      <c r="RYV11" s="389"/>
      <c r="RYW11" s="389"/>
      <c r="RYX11" s="389"/>
      <c r="RYY11" s="389"/>
      <c r="RYZ11" s="389"/>
      <c r="RZA11" s="389"/>
      <c r="RZB11" s="389"/>
      <c r="RZC11" s="389"/>
      <c r="RZD11" s="389"/>
      <c r="RZE11" s="389"/>
      <c r="RZF11" s="389"/>
      <c r="RZG11" s="389"/>
      <c r="RZH11" s="389"/>
      <c r="RZI11" s="389"/>
      <c r="RZJ11" s="389"/>
      <c r="RZK11" s="389"/>
      <c r="RZL11" s="389"/>
      <c r="RZM11" s="389"/>
      <c r="RZN11" s="389"/>
      <c r="RZO11" s="389"/>
      <c r="RZP11" s="389"/>
      <c r="RZQ11" s="389"/>
      <c r="RZR11" s="389"/>
      <c r="RZS11" s="389"/>
      <c r="RZT11" s="389"/>
      <c r="RZU11" s="389"/>
      <c r="RZV11" s="389"/>
      <c r="RZW11" s="389"/>
      <c r="RZX11" s="389"/>
      <c r="RZY11" s="389"/>
      <c r="RZZ11" s="389"/>
      <c r="SAA11" s="389"/>
      <c r="SAB11" s="389"/>
      <c r="SAC11" s="389"/>
      <c r="SAD11" s="389"/>
      <c r="SAE11" s="389"/>
      <c r="SAF11" s="389"/>
      <c r="SAG11" s="389"/>
      <c r="SAH11" s="389"/>
      <c r="SAI11" s="389"/>
      <c r="SAJ11" s="389"/>
      <c r="SAK11" s="389"/>
      <c r="SAL11" s="389"/>
      <c r="SAM11" s="389"/>
      <c r="SAN11" s="389"/>
      <c r="SAO11" s="389"/>
      <c r="SAP11" s="389"/>
      <c r="SAQ11" s="389"/>
      <c r="SAR11" s="389"/>
      <c r="SAS11" s="389"/>
      <c r="SAT11" s="389"/>
      <c r="SAU11" s="389"/>
      <c r="SAV11" s="389"/>
      <c r="SAW11" s="389"/>
      <c r="SAX11" s="389"/>
      <c r="SAY11" s="389"/>
      <c r="SAZ11" s="389"/>
      <c r="SBA11" s="389"/>
      <c r="SBB11" s="389"/>
      <c r="SBC11" s="389"/>
      <c r="SBD11" s="389"/>
      <c r="SBE11" s="389"/>
      <c r="SBF11" s="389"/>
      <c r="SBG11" s="389"/>
      <c r="SBH11" s="389"/>
      <c r="SBI11" s="389"/>
      <c r="SBJ11" s="389"/>
      <c r="SBK11" s="389"/>
      <c r="SBL11" s="389"/>
      <c r="SBM11" s="389"/>
      <c r="SBN11" s="389"/>
      <c r="SBO11" s="389"/>
      <c r="SBP11" s="389"/>
      <c r="SBQ11" s="389"/>
      <c r="SBR11" s="389"/>
      <c r="SBS11" s="389"/>
      <c r="SBT11" s="389"/>
      <c r="SBU11" s="389"/>
      <c r="SBV11" s="389"/>
      <c r="SBW11" s="389"/>
      <c r="SBX11" s="389"/>
      <c r="SBY11" s="389"/>
      <c r="SBZ11" s="389"/>
      <c r="SCA11" s="389"/>
      <c r="SCB11" s="389"/>
      <c r="SCC11" s="389"/>
      <c r="SCD11" s="389"/>
      <c r="SCE11" s="389"/>
      <c r="SCF11" s="389"/>
      <c r="SCG11" s="389"/>
      <c r="SCH11" s="389"/>
      <c r="SCI11" s="389"/>
      <c r="SCJ11" s="389"/>
      <c r="SCK11" s="389"/>
      <c r="SCL11" s="389"/>
      <c r="SCM11" s="389"/>
      <c r="SCN11" s="389"/>
      <c r="SCO11" s="389"/>
      <c r="SCP11" s="389"/>
      <c r="SCQ11" s="389"/>
      <c r="SCR11" s="389"/>
      <c r="SCS11" s="389"/>
      <c r="SCT11" s="389"/>
      <c r="SCU11" s="389"/>
      <c r="SCV11" s="389"/>
      <c r="SCW11" s="389"/>
      <c r="SCX11" s="389"/>
      <c r="SCY11" s="389"/>
      <c r="SCZ11" s="389"/>
      <c r="SDA11" s="389"/>
      <c r="SDB11" s="389"/>
      <c r="SDC11" s="389"/>
      <c r="SDD11" s="389"/>
      <c r="SDE11" s="389"/>
      <c r="SDF11" s="389"/>
      <c r="SDG11" s="389"/>
      <c r="SDH11" s="389"/>
      <c r="SDI11" s="389"/>
      <c r="SDJ11" s="389"/>
      <c r="SDK11" s="389"/>
      <c r="SDL11" s="389"/>
      <c r="SDM11" s="389"/>
      <c r="SDN11" s="389"/>
      <c r="SDO11" s="389"/>
      <c r="SDP11" s="389"/>
      <c r="SDQ11" s="389"/>
      <c r="SDR11" s="389"/>
      <c r="SDS11" s="389"/>
      <c r="SDT11" s="389"/>
      <c r="SDU11" s="389"/>
      <c r="SDV11" s="389"/>
      <c r="SDW11" s="389"/>
      <c r="SDX11" s="389"/>
      <c r="SDY11" s="389"/>
      <c r="SDZ11" s="389"/>
      <c r="SEA11" s="389"/>
      <c r="SEB11" s="389"/>
      <c r="SEC11" s="389"/>
      <c r="SED11" s="389"/>
      <c r="SEE11" s="389"/>
      <c r="SEF11" s="389"/>
      <c r="SEG11" s="389"/>
      <c r="SEH11" s="389"/>
      <c r="SEI11" s="389"/>
      <c r="SEJ11" s="389"/>
      <c r="SEK11" s="389"/>
      <c r="SEL11" s="389"/>
      <c r="SEM11" s="389"/>
      <c r="SEN11" s="389"/>
      <c r="SEO11" s="389"/>
      <c r="SEP11" s="389"/>
      <c r="SEQ11" s="389"/>
      <c r="SER11" s="389"/>
      <c r="SES11" s="389"/>
      <c r="SET11" s="389"/>
      <c r="SEU11" s="389"/>
      <c r="SEV11" s="389"/>
      <c r="SEW11" s="389"/>
      <c r="SEX11" s="389"/>
      <c r="SEY11" s="389"/>
      <c r="SEZ11" s="389"/>
      <c r="SFA11" s="389"/>
      <c r="SFB11" s="389"/>
      <c r="SFC11" s="389"/>
      <c r="SFD11" s="389"/>
      <c r="SFE11" s="389"/>
      <c r="SFF11" s="389"/>
      <c r="SFG11" s="389"/>
      <c r="SFH11" s="389"/>
      <c r="SFI11" s="389"/>
      <c r="SFJ11" s="389"/>
      <c r="SFK11" s="389"/>
      <c r="SFL11" s="389"/>
      <c r="SFM11" s="389"/>
      <c r="SFN11" s="389"/>
      <c r="SFO11" s="389"/>
      <c r="SFP11" s="389"/>
      <c r="SFQ11" s="389"/>
      <c r="SFR11" s="389"/>
      <c r="SFS11" s="389"/>
      <c r="SFT11" s="389"/>
      <c r="SFU11" s="389"/>
      <c r="SFV11" s="389"/>
      <c r="SFW11" s="389"/>
      <c r="SFX11" s="389"/>
      <c r="SFY11" s="389"/>
      <c r="SFZ11" s="389"/>
      <c r="SGA11" s="389"/>
      <c r="SGB11" s="389"/>
      <c r="SGC11" s="389"/>
      <c r="SGD11" s="389"/>
      <c r="SGE11" s="389"/>
      <c r="SGF11" s="389"/>
      <c r="SGG11" s="389"/>
      <c r="SGH11" s="389"/>
      <c r="SGI11" s="389"/>
      <c r="SGJ11" s="389"/>
      <c r="SGK11" s="389"/>
      <c r="SGL11" s="389"/>
      <c r="SGM11" s="389"/>
      <c r="SGN11" s="389"/>
      <c r="SGO11" s="389"/>
      <c r="SGP11" s="389"/>
      <c r="SGQ11" s="389"/>
      <c r="SGR11" s="389"/>
      <c r="SGS11" s="389"/>
      <c r="SGT11" s="389"/>
      <c r="SGU11" s="389"/>
      <c r="SGV11" s="389"/>
      <c r="SGW11" s="389"/>
      <c r="SGX11" s="389"/>
      <c r="SGY11" s="389"/>
      <c r="SGZ11" s="389"/>
      <c r="SHA11" s="389"/>
      <c r="SHB11" s="389"/>
      <c r="SHC11" s="389"/>
      <c r="SHD11" s="389"/>
      <c r="SHE11" s="389"/>
      <c r="SHF11" s="389"/>
      <c r="SHG11" s="389"/>
      <c r="SHH11" s="389"/>
      <c r="SHI11" s="389"/>
      <c r="SHJ11" s="389"/>
      <c r="SHK11" s="389"/>
      <c r="SHL11" s="389"/>
      <c r="SHM11" s="389"/>
      <c r="SHN11" s="389"/>
      <c r="SHO11" s="389"/>
      <c r="SHP11" s="389"/>
      <c r="SHQ11" s="389"/>
      <c r="SHR11" s="389"/>
      <c r="SHS11" s="389"/>
      <c r="SHT11" s="389"/>
      <c r="SHU11" s="389"/>
      <c r="SHV11" s="389"/>
      <c r="SHW11" s="389"/>
      <c r="SHX11" s="389"/>
      <c r="SHY11" s="389"/>
      <c r="SHZ11" s="389"/>
      <c r="SIA11" s="389"/>
      <c r="SIB11" s="389"/>
      <c r="SIC11" s="389"/>
      <c r="SID11" s="389"/>
      <c r="SIE11" s="389"/>
      <c r="SIF11" s="389"/>
      <c r="SIG11" s="389"/>
      <c r="SIH11" s="389"/>
      <c r="SII11" s="389"/>
      <c r="SIJ11" s="389"/>
      <c r="SIK11" s="389"/>
      <c r="SIL11" s="389"/>
      <c r="SIM11" s="389"/>
      <c r="SIN11" s="389"/>
      <c r="SIO11" s="389"/>
      <c r="SIP11" s="389"/>
      <c r="SIQ11" s="389"/>
      <c r="SIR11" s="389"/>
      <c r="SIS11" s="389"/>
      <c r="SIT11" s="389"/>
      <c r="SIU11" s="389"/>
      <c r="SIV11" s="389"/>
      <c r="SIW11" s="389"/>
      <c r="SIX11" s="389"/>
      <c r="SIY11" s="389"/>
      <c r="SIZ11" s="389"/>
      <c r="SJA11" s="389"/>
      <c r="SJB11" s="389"/>
      <c r="SJC11" s="389"/>
      <c r="SJD11" s="389"/>
      <c r="SJE11" s="389"/>
      <c r="SJF11" s="389"/>
      <c r="SJG11" s="389"/>
      <c r="SJH11" s="389"/>
      <c r="SJI11" s="389"/>
      <c r="SJJ11" s="389"/>
      <c r="SJK11" s="389"/>
      <c r="SJL11" s="389"/>
      <c r="SJM11" s="389"/>
      <c r="SJN11" s="389"/>
      <c r="SJO11" s="389"/>
      <c r="SJP11" s="389"/>
      <c r="SJQ11" s="389"/>
      <c r="SJR11" s="389"/>
      <c r="SJS11" s="389"/>
      <c r="SJT11" s="389"/>
      <c r="SJU11" s="389"/>
      <c r="SJV11" s="389"/>
      <c r="SJW11" s="389"/>
      <c r="SJX11" s="389"/>
      <c r="SJY11" s="389"/>
      <c r="SJZ11" s="389"/>
      <c r="SKA11" s="389"/>
      <c r="SKB11" s="389"/>
      <c r="SKC11" s="389"/>
      <c r="SKD11" s="389"/>
      <c r="SKE11" s="389"/>
      <c r="SKF11" s="389"/>
      <c r="SKG11" s="389"/>
      <c r="SKH11" s="389"/>
      <c r="SKI11" s="389"/>
      <c r="SKJ11" s="389"/>
      <c r="SKK11" s="389"/>
      <c r="SKL11" s="389"/>
      <c r="SKM11" s="389"/>
      <c r="SKN11" s="389"/>
      <c r="SKO11" s="389"/>
      <c r="SKP11" s="389"/>
      <c r="SKQ11" s="389"/>
      <c r="SKR11" s="389"/>
      <c r="SKS11" s="389"/>
      <c r="SKT11" s="389"/>
      <c r="SKU11" s="389"/>
      <c r="SKV11" s="389"/>
      <c r="SKW11" s="389"/>
      <c r="SKX11" s="389"/>
      <c r="SKY11" s="389"/>
      <c r="SKZ11" s="389"/>
      <c r="SLA11" s="389"/>
      <c r="SLB11" s="389"/>
      <c r="SLC11" s="389"/>
      <c r="SLD11" s="389"/>
      <c r="SLE11" s="389"/>
      <c r="SLF11" s="389"/>
      <c r="SLG11" s="389"/>
      <c r="SLH11" s="389"/>
      <c r="SLI11" s="389"/>
      <c r="SLJ11" s="389"/>
      <c r="SLK11" s="389"/>
      <c r="SLL11" s="389"/>
      <c r="SLM11" s="389"/>
      <c r="SLN11" s="389"/>
      <c r="SLO11" s="389"/>
      <c r="SLP11" s="389"/>
      <c r="SLQ11" s="389"/>
      <c r="SLR11" s="389"/>
      <c r="SLS11" s="389"/>
      <c r="SLT11" s="389"/>
      <c r="SLU11" s="389"/>
      <c r="SLV11" s="389"/>
      <c r="SLW11" s="389"/>
      <c r="SLX11" s="389"/>
      <c r="SLY11" s="389"/>
      <c r="SLZ11" s="389"/>
      <c r="SMA11" s="389"/>
      <c r="SMB11" s="389"/>
      <c r="SMC11" s="389"/>
      <c r="SMD11" s="389"/>
      <c r="SME11" s="389"/>
      <c r="SMF11" s="389"/>
      <c r="SMG11" s="389"/>
      <c r="SMH11" s="389"/>
      <c r="SMI11" s="389"/>
      <c r="SMJ11" s="389"/>
      <c r="SMK11" s="389"/>
      <c r="SML11" s="389"/>
      <c r="SMM11" s="389"/>
      <c r="SMN11" s="389"/>
      <c r="SMO11" s="389"/>
      <c r="SMP11" s="389"/>
      <c r="SMQ11" s="389"/>
      <c r="SMR11" s="389"/>
      <c r="SMS11" s="389"/>
      <c r="SMT11" s="389"/>
      <c r="SMU11" s="389"/>
      <c r="SMV11" s="389"/>
      <c r="SMW11" s="389"/>
      <c r="SMX11" s="389"/>
      <c r="SMY11" s="389"/>
      <c r="SMZ11" s="389"/>
      <c r="SNA11" s="389"/>
      <c r="SNB11" s="389"/>
      <c r="SNC11" s="389"/>
      <c r="SND11" s="389"/>
      <c r="SNE11" s="389"/>
      <c r="SNF11" s="389"/>
      <c r="SNG11" s="389"/>
      <c r="SNH11" s="389"/>
      <c r="SNI11" s="389"/>
      <c r="SNJ11" s="389"/>
      <c r="SNK11" s="389"/>
      <c r="SNL11" s="389"/>
      <c r="SNM11" s="389"/>
      <c r="SNN11" s="389"/>
      <c r="SNO11" s="389"/>
      <c r="SNP11" s="389"/>
      <c r="SNQ11" s="389"/>
      <c r="SNR11" s="389"/>
      <c r="SNS11" s="389"/>
      <c r="SNT11" s="389"/>
      <c r="SNU11" s="389"/>
      <c r="SNV11" s="389"/>
      <c r="SNW11" s="389"/>
      <c r="SNX11" s="389"/>
      <c r="SNY11" s="389"/>
      <c r="SNZ11" s="389"/>
      <c r="SOA11" s="389"/>
      <c r="SOB11" s="389"/>
      <c r="SOC11" s="389"/>
      <c r="SOD11" s="389"/>
      <c r="SOE11" s="389"/>
      <c r="SOF11" s="389"/>
      <c r="SOG11" s="389"/>
      <c r="SOH11" s="389"/>
      <c r="SOI11" s="389"/>
      <c r="SOJ11" s="389"/>
      <c r="SOK11" s="389"/>
      <c r="SOL11" s="389"/>
      <c r="SOM11" s="389"/>
      <c r="SON11" s="389"/>
      <c r="SOO11" s="389"/>
      <c r="SOP11" s="389"/>
      <c r="SOQ11" s="389"/>
      <c r="SOR11" s="389"/>
      <c r="SOS11" s="389"/>
      <c r="SOT11" s="389"/>
      <c r="SOU11" s="389"/>
      <c r="SOV11" s="389"/>
      <c r="SOW11" s="389"/>
      <c r="SOX11" s="389"/>
      <c r="SOY11" s="389"/>
      <c r="SOZ11" s="389"/>
      <c r="SPA11" s="389"/>
      <c r="SPB11" s="389"/>
      <c r="SPC11" s="389"/>
      <c r="SPD11" s="389"/>
      <c r="SPE11" s="389"/>
      <c r="SPF11" s="389"/>
      <c r="SPG11" s="389"/>
      <c r="SPH11" s="389"/>
      <c r="SPI11" s="389"/>
      <c r="SPJ11" s="389"/>
      <c r="SPK11" s="389"/>
      <c r="SPL11" s="389"/>
      <c r="SPM11" s="389"/>
      <c r="SPN11" s="389"/>
      <c r="SPO11" s="389"/>
      <c r="SPP11" s="389"/>
      <c r="SPQ11" s="389"/>
      <c r="SPR11" s="389"/>
      <c r="SPS11" s="389"/>
      <c r="SPT11" s="389"/>
      <c r="SPU11" s="389"/>
      <c r="SPV11" s="389"/>
      <c r="SPW11" s="389"/>
      <c r="SPX11" s="389"/>
      <c r="SPY11" s="389"/>
      <c r="SPZ11" s="389"/>
      <c r="SQA11" s="389"/>
      <c r="SQB11" s="389"/>
      <c r="SQC11" s="389"/>
      <c r="SQD11" s="389"/>
      <c r="SQE11" s="389"/>
      <c r="SQF11" s="389"/>
      <c r="SQG11" s="389"/>
      <c r="SQH11" s="389"/>
      <c r="SQI11" s="389"/>
      <c r="SQJ11" s="389"/>
      <c r="SQK11" s="389"/>
      <c r="SQL11" s="389"/>
      <c r="SQM11" s="389"/>
      <c r="SQN11" s="389"/>
      <c r="SQO11" s="389"/>
      <c r="SQP11" s="389"/>
      <c r="SQQ11" s="389"/>
      <c r="SQR11" s="389"/>
      <c r="SQS11" s="389"/>
      <c r="SQT11" s="389"/>
      <c r="SQU11" s="389"/>
      <c r="SQV11" s="389"/>
      <c r="SQW11" s="389"/>
      <c r="SQX11" s="389"/>
      <c r="SQY11" s="389"/>
      <c r="SQZ11" s="389"/>
      <c r="SRA11" s="389"/>
      <c r="SRB11" s="389"/>
      <c r="SRC11" s="389"/>
      <c r="SRD11" s="389"/>
      <c r="SRE11" s="389"/>
      <c r="SRF11" s="389"/>
      <c r="SRG11" s="389"/>
      <c r="SRH11" s="389"/>
      <c r="SRI11" s="389"/>
      <c r="SRJ11" s="389"/>
      <c r="SRK11" s="389"/>
      <c r="SRL11" s="389"/>
      <c r="SRM11" s="389"/>
      <c r="SRN11" s="389"/>
      <c r="SRO11" s="389"/>
      <c r="SRP11" s="389"/>
      <c r="SRQ11" s="389"/>
      <c r="SRR11" s="389"/>
      <c r="SRS11" s="389"/>
      <c r="SRT11" s="389"/>
      <c r="SRU11" s="389"/>
      <c r="SRV11" s="389"/>
      <c r="SRW11" s="389"/>
      <c r="SRX11" s="389"/>
      <c r="SRY11" s="389"/>
      <c r="SRZ11" s="389"/>
      <c r="SSA11" s="389"/>
      <c r="SSB11" s="389"/>
      <c r="SSC11" s="389"/>
      <c r="SSD11" s="389"/>
      <c r="SSE11" s="389"/>
      <c r="SSF11" s="389"/>
      <c r="SSG11" s="389"/>
      <c r="SSH11" s="389"/>
      <c r="SSI11" s="389"/>
      <c r="SSJ11" s="389"/>
      <c r="SSK11" s="389"/>
      <c r="SSL11" s="389"/>
      <c r="SSM11" s="389"/>
      <c r="SSN11" s="389"/>
      <c r="SSO11" s="389"/>
      <c r="SSP11" s="389"/>
      <c r="SSQ11" s="389"/>
      <c r="SSR11" s="389"/>
      <c r="SSS11" s="389"/>
      <c r="SST11" s="389"/>
      <c r="SSU11" s="389"/>
      <c r="SSV11" s="389"/>
      <c r="SSW11" s="389"/>
      <c r="SSX11" s="389"/>
      <c r="SSY11" s="389"/>
      <c r="SSZ11" s="389"/>
      <c r="STA11" s="389"/>
      <c r="STB11" s="389"/>
      <c r="STC11" s="389"/>
      <c r="STD11" s="389"/>
      <c r="STE11" s="389"/>
      <c r="STF11" s="389"/>
      <c r="STG11" s="389"/>
      <c r="STH11" s="389"/>
      <c r="STI11" s="389"/>
      <c r="STJ11" s="389"/>
      <c r="STK11" s="389"/>
      <c r="STL11" s="389"/>
      <c r="STM11" s="389"/>
      <c r="STN11" s="389"/>
      <c r="STO11" s="389"/>
      <c r="STP11" s="389"/>
      <c r="STQ11" s="389"/>
      <c r="STR11" s="389"/>
      <c r="STS11" s="389"/>
      <c r="STT11" s="389"/>
      <c r="STU11" s="389"/>
      <c r="STV11" s="389"/>
      <c r="STW11" s="389"/>
      <c r="STX11" s="389"/>
      <c r="STY11" s="389"/>
      <c r="STZ11" s="389"/>
      <c r="SUA11" s="389"/>
      <c r="SUB11" s="389"/>
      <c r="SUC11" s="389"/>
      <c r="SUD11" s="389"/>
      <c r="SUE11" s="389"/>
      <c r="SUF11" s="389"/>
      <c r="SUG11" s="389"/>
      <c r="SUH11" s="389"/>
      <c r="SUI11" s="389"/>
      <c r="SUJ11" s="389"/>
      <c r="SUK11" s="389"/>
      <c r="SUL11" s="389"/>
      <c r="SUM11" s="389"/>
      <c r="SUN11" s="389"/>
      <c r="SUO11" s="389"/>
      <c r="SUP11" s="389"/>
      <c r="SUQ11" s="389"/>
      <c r="SUR11" s="389"/>
      <c r="SUS11" s="389"/>
      <c r="SUT11" s="389"/>
      <c r="SUU11" s="389"/>
      <c r="SUV11" s="389"/>
      <c r="SUW11" s="389"/>
      <c r="SUX11" s="389"/>
      <c r="SUY11" s="389"/>
      <c r="SUZ11" s="389"/>
      <c r="SVA11" s="389"/>
      <c r="SVB11" s="389"/>
      <c r="SVC11" s="389"/>
      <c r="SVD11" s="389"/>
      <c r="SVE11" s="389"/>
      <c r="SVF11" s="389"/>
      <c r="SVG11" s="389"/>
      <c r="SVH11" s="389"/>
      <c r="SVI11" s="389"/>
      <c r="SVJ11" s="389"/>
      <c r="SVK11" s="389"/>
      <c r="SVL11" s="389"/>
      <c r="SVM11" s="389"/>
      <c r="SVN11" s="389"/>
      <c r="SVO11" s="389"/>
      <c r="SVP11" s="389"/>
      <c r="SVQ11" s="389"/>
      <c r="SVR11" s="389"/>
      <c r="SVS11" s="389"/>
      <c r="SVT11" s="389"/>
      <c r="SVU11" s="389"/>
      <c r="SVV11" s="389"/>
      <c r="SVW11" s="389"/>
      <c r="SVX11" s="389"/>
      <c r="SVY11" s="389"/>
      <c r="SVZ11" s="389"/>
      <c r="SWA11" s="389"/>
      <c r="SWB11" s="389"/>
      <c r="SWC11" s="389"/>
      <c r="SWD11" s="389"/>
      <c r="SWE11" s="389"/>
      <c r="SWF11" s="389"/>
      <c r="SWG11" s="389"/>
      <c r="SWH11" s="389"/>
      <c r="SWI11" s="389"/>
      <c r="SWJ11" s="389"/>
      <c r="SWK11" s="389"/>
      <c r="SWL11" s="389"/>
      <c r="SWM11" s="389"/>
      <c r="SWN11" s="389"/>
      <c r="SWO11" s="389"/>
      <c r="SWP11" s="389"/>
      <c r="SWQ11" s="389"/>
      <c r="SWR11" s="389"/>
      <c r="SWS11" s="389"/>
      <c r="SWT11" s="389"/>
      <c r="SWU11" s="389"/>
      <c r="SWV11" s="389"/>
      <c r="SWW11" s="389"/>
      <c r="SWX11" s="389"/>
      <c r="SWY11" s="389"/>
      <c r="SWZ11" s="389"/>
      <c r="SXA11" s="389"/>
      <c r="SXB11" s="389"/>
      <c r="SXC11" s="389"/>
      <c r="SXD11" s="389"/>
      <c r="SXE11" s="389"/>
      <c r="SXF11" s="389"/>
      <c r="SXG11" s="389"/>
      <c r="SXH11" s="389"/>
      <c r="SXI11" s="389"/>
      <c r="SXJ11" s="389"/>
      <c r="SXK11" s="389"/>
      <c r="SXL11" s="389"/>
      <c r="SXM11" s="389"/>
      <c r="SXN11" s="389"/>
      <c r="SXO11" s="389"/>
      <c r="SXP11" s="389"/>
      <c r="SXQ11" s="389"/>
      <c r="SXR11" s="389"/>
      <c r="SXS11" s="389"/>
      <c r="SXT11" s="389"/>
      <c r="SXU11" s="389"/>
      <c r="SXV11" s="389"/>
      <c r="SXW11" s="389"/>
      <c r="SXX11" s="389"/>
      <c r="SXY11" s="389"/>
      <c r="SXZ11" s="389"/>
      <c r="SYA11" s="389"/>
      <c r="SYB11" s="389"/>
      <c r="SYC11" s="389"/>
      <c r="SYD11" s="389"/>
      <c r="SYE11" s="389"/>
      <c r="SYF11" s="389"/>
      <c r="SYG11" s="389"/>
      <c r="SYH11" s="389"/>
      <c r="SYI11" s="389"/>
      <c r="SYJ11" s="389"/>
      <c r="SYK11" s="389"/>
      <c r="SYL11" s="389"/>
      <c r="SYM11" s="389"/>
      <c r="SYN11" s="389"/>
      <c r="SYO11" s="389"/>
      <c r="SYP11" s="389"/>
      <c r="SYQ11" s="389"/>
      <c r="SYR11" s="389"/>
      <c r="SYS11" s="389"/>
      <c r="SYT11" s="389"/>
      <c r="SYU11" s="389"/>
      <c r="SYV11" s="389"/>
      <c r="SYW11" s="389"/>
      <c r="SYX11" s="389"/>
      <c r="SYY11" s="389"/>
      <c r="SYZ11" s="389"/>
      <c r="SZA11" s="389"/>
      <c r="SZB11" s="389"/>
      <c r="SZC11" s="389"/>
      <c r="SZD11" s="389"/>
      <c r="SZE11" s="389"/>
      <c r="SZF11" s="389"/>
      <c r="SZG11" s="389"/>
      <c r="SZH11" s="389"/>
      <c r="SZI11" s="389"/>
      <c r="SZJ11" s="389"/>
      <c r="SZK11" s="389"/>
      <c r="SZL11" s="389"/>
      <c r="SZM11" s="389"/>
      <c r="SZN11" s="389"/>
      <c r="SZO11" s="389"/>
      <c r="SZP11" s="389"/>
      <c r="SZQ11" s="389"/>
      <c r="SZR11" s="389"/>
      <c r="SZS11" s="389"/>
      <c r="SZT11" s="389"/>
      <c r="SZU11" s="389"/>
      <c r="SZV11" s="389"/>
      <c r="SZW11" s="389"/>
      <c r="SZX11" s="389"/>
      <c r="SZY11" s="389"/>
      <c r="SZZ11" s="389"/>
      <c r="TAA11" s="389"/>
      <c r="TAB11" s="389"/>
      <c r="TAC11" s="389"/>
      <c r="TAD11" s="389"/>
      <c r="TAE11" s="389"/>
      <c r="TAF11" s="389"/>
      <c r="TAG11" s="389"/>
      <c r="TAH11" s="389"/>
      <c r="TAI11" s="389"/>
      <c r="TAJ11" s="389"/>
      <c r="TAK11" s="389"/>
      <c r="TAL11" s="389"/>
      <c r="TAM11" s="389"/>
      <c r="TAN11" s="389"/>
      <c r="TAO11" s="389"/>
      <c r="TAP11" s="389"/>
      <c r="TAQ11" s="389"/>
      <c r="TAR11" s="389"/>
      <c r="TAS11" s="389"/>
      <c r="TAT11" s="389"/>
      <c r="TAU11" s="389"/>
      <c r="TAV11" s="389"/>
      <c r="TAW11" s="389"/>
      <c r="TAX11" s="389"/>
      <c r="TAY11" s="389"/>
      <c r="TAZ11" s="389"/>
      <c r="TBA11" s="389"/>
      <c r="TBB11" s="389"/>
      <c r="TBC11" s="389"/>
      <c r="TBD11" s="389"/>
      <c r="TBE11" s="389"/>
      <c r="TBF11" s="389"/>
      <c r="TBG11" s="389"/>
      <c r="TBH11" s="389"/>
      <c r="TBI11" s="389"/>
      <c r="TBJ11" s="389"/>
      <c r="TBK11" s="389"/>
      <c r="TBL11" s="389"/>
      <c r="TBM11" s="389"/>
      <c r="TBN11" s="389"/>
      <c r="TBO11" s="389"/>
      <c r="TBP11" s="389"/>
      <c r="TBQ11" s="389"/>
      <c r="TBR11" s="389"/>
      <c r="TBS11" s="389"/>
      <c r="TBT11" s="389"/>
      <c r="TBU11" s="389"/>
      <c r="TBV11" s="389"/>
      <c r="TBW11" s="389"/>
      <c r="TBX11" s="389"/>
      <c r="TBY11" s="389"/>
      <c r="TBZ11" s="389"/>
      <c r="TCA11" s="389"/>
      <c r="TCB11" s="389"/>
      <c r="TCC11" s="389"/>
      <c r="TCD11" s="389"/>
      <c r="TCE11" s="389"/>
      <c r="TCF11" s="389"/>
      <c r="TCG11" s="389"/>
      <c r="TCH11" s="389"/>
      <c r="TCI11" s="389"/>
      <c r="TCJ11" s="389"/>
      <c r="TCK11" s="389"/>
      <c r="TCL11" s="389"/>
      <c r="TCM11" s="389"/>
      <c r="TCN11" s="389"/>
      <c r="TCO11" s="389"/>
      <c r="TCP11" s="389"/>
      <c r="TCQ11" s="389"/>
      <c r="TCR11" s="389"/>
      <c r="TCS11" s="389"/>
      <c r="TCT11" s="389"/>
      <c r="TCU11" s="389"/>
      <c r="TCV11" s="389"/>
      <c r="TCW11" s="389"/>
      <c r="TCX11" s="389"/>
      <c r="TCY11" s="389"/>
      <c r="TCZ11" s="389"/>
      <c r="TDA11" s="389"/>
      <c r="TDB11" s="389"/>
      <c r="TDC11" s="389"/>
      <c r="TDD11" s="389"/>
      <c r="TDE11" s="389"/>
      <c r="TDF11" s="389"/>
      <c r="TDG11" s="389"/>
      <c r="TDH11" s="389"/>
      <c r="TDI11" s="389"/>
      <c r="TDJ11" s="389"/>
      <c r="TDK11" s="389"/>
      <c r="TDL11" s="389"/>
      <c r="TDM11" s="389"/>
      <c r="TDN11" s="389"/>
      <c r="TDO11" s="389"/>
      <c r="TDP11" s="389"/>
      <c r="TDQ11" s="389"/>
      <c r="TDR11" s="389"/>
      <c r="TDS11" s="389"/>
      <c r="TDT11" s="389"/>
      <c r="TDU11" s="389"/>
      <c r="TDV11" s="389"/>
      <c r="TDW11" s="389"/>
      <c r="TDX11" s="389"/>
      <c r="TDY11" s="389"/>
      <c r="TDZ11" s="389"/>
      <c r="TEA11" s="389"/>
      <c r="TEB11" s="389"/>
      <c r="TEC11" s="389"/>
      <c r="TED11" s="389"/>
      <c r="TEE11" s="389"/>
      <c r="TEF11" s="389"/>
      <c r="TEG11" s="389"/>
      <c r="TEH11" s="389"/>
      <c r="TEI11" s="389"/>
      <c r="TEJ11" s="389"/>
      <c r="TEK11" s="389"/>
      <c r="TEL11" s="389"/>
      <c r="TEM11" s="389"/>
      <c r="TEN11" s="389"/>
      <c r="TEO11" s="389"/>
      <c r="TEP11" s="389"/>
      <c r="TEQ11" s="389"/>
      <c r="TER11" s="389"/>
      <c r="TES11" s="389"/>
      <c r="TET11" s="389"/>
      <c r="TEU11" s="389"/>
      <c r="TEV11" s="389"/>
      <c r="TEW11" s="389"/>
      <c r="TEX11" s="389"/>
      <c r="TEY11" s="389"/>
      <c r="TEZ11" s="389"/>
      <c r="TFA11" s="389"/>
      <c r="TFB11" s="389"/>
      <c r="TFC11" s="389"/>
      <c r="TFD11" s="389"/>
      <c r="TFE11" s="389"/>
      <c r="TFF11" s="389"/>
      <c r="TFG11" s="389"/>
      <c r="TFH11" s="389"/>
      <c r="TFI11" s="389"/>
      <c r="TFJ11" s="389"/>
      <c r="TFK11" s="389"/>
      <c r="TFL11" s="389"/>
      <c r="TFM11" s="389"/>
      <c r="TFN11" s="389"/>
      <c r="TFO11" s="389"/>
      <c r="TFP11" s="389"/>
      <c r="TFQ11" s="389"/>
      <c r="TFR11" s="389"/>
      <c r="TFS11" s="389"/>
      <c r="TFT11" s="389"/>
      <c r="TFU11" s="389"/>
      <c r="TFV11" s="389"/>
      <c r="TFW11" s="389"/>
      <c r="TFX11" s="389"/>
      <c r="TFY11" s="389"/>
      <c r="TFZ11" s="389"/>
      <c r="TGA11" s="389"/>
      <c r="TGB11" s="389"/>
      <c r="TGC11" s="389"/>
      <c r="TGD11" s="389"/>
      <c r="TGE11" s="389"/>
      <c r="TGF11" s="389"/>
      <c r="TGG11" s="389"/>
      <c r="TGH11" s="389"/>
      <c r="TGI11" s="389"/>
      <c r="TGJ11" s="389"/>
      <c r="TGK11" s="389"/>
      <c r="TGL11" s="389"/>
      <c r="TGM11" s="389"/>
      <c r="TGN11" s="389"/>
      <c r="TGO11" s="389"/>
      <c r="TGP11" s="389"/>
      <c r="TGQ11" s="389"/>
      <c r="TGR11" s="389"/>
      <c r="TGS11" s="389"/>
      <c r="TGT11" s="389"/>
      <c r="TGU11" s="389"/>
      <c r="TGV11" s="389"/>
      <c r="TGW11" s="389"/>
      <c r="TGX11" s="389"/>
      <c r="TGY11" s="389"/>
      <c r="TGZ11" s="389"/>
      <c r="THA11" s="389"/>
      <c r="THB11" s="389"/>
      <c r="THC11" s="389"/>
      <c r="THD11" s="389"/>
      <c r="THE11" s="389"/>
      <c r="THF11" s="389"/>
      <c r="THG11" s="389"/>
      <c r="THH11" s="389"/>
      <c r="THI11" s="389"/>
      <c r="THJ11" s="389"/>
      <c r="THK11" s="389"/>
      <c r="THL11" s="389"/>
      <c r="THM11" s="389"/>
      <c r="THN11" s="389"/>
      <c r="THO11" s="389"/>
      <c r="THP11" s="389"/>
      <c r="THQ11" s="389"/>
      <c r="THR11" s="389"/>
      <c r="THS11" s="389"/>
      <c r="THT11" s="389"/>
      <c r="THU11" s="389"/>
      <c r="THV11" s="389"/>
      <c r="THW11" s="389"/>
      <c r="THX11" s="389"/>
      <c r="THY11" s="389"/>
      <c r="THZ11" s="389"/>
      <c r="TIA11" s="389"/>
      <c r="TIB11" s="389"/>
      <c r="TIC11" s="389"/>
      <c r="TID11" s="389"/>
      <c r="TIE11" s="389"/>
      <c r="TIF11" s="389"/>
      <c r="TIG11" s="389"/>
      <c r="TIH11" s="389"/>
      <c r="TII11" s="389"/>
      <c r="TIJ11" s="389"/>
      <c r="TIK11" s="389"/>
      <c r="TIL11" s="389"/>
      <c r="TIM11" s="389"/>
      <c r="TIN11" s="389"/>
      <c r="TIO11" s="389"/>
      <c r="TIP11" s="389"/>
      <c r="TIQ11" s="389"/>
      <c r="TIR11" s="389"/>
      <c r="TIS11" s="389"/>
      <c r="TIT11" s="389"/>
      <c r="TIU11" s="389"/>
      <c r="TIV11" s="389"/>
      <c r="TIW11" s="389"/>
      <c r="TIX11" s="389"/>
      <c r="TIY11" s="389"/>
      <c r="TIZ11" s="389"/>
      <c r="TJA11" s="389"/>
      <c r="TJB11" s="389"/>
      <c r="TJC11" s="389"/>
      <c r="TJD11" s="389"/>
      <c r="TJE11" s="389"/>
      <c r="TJF11" s="389"/>
      <c r="TJG11" s="389"/>
      <c r="TJH11" s="389"/>
      <c r="TJI11" s="389"/>
      <c r="TJJ11" s="389"/>
      <c r="TJK11" s="389"/>
      <c r="TJL11" s="389"/>
      <c r="TJM11" s="389"/>
      <c r="TJN11" s="389"/>
      <c r="TJO11" s="389"/>
      <c r="TJP11" s="389"/>
      <c r="TJQ11" s="389"/>
      <c r="TJR11" s="389"/>
      <c r="TJS11" s="389"/>
      <c r="TJT11" s="389"/>
      <c r="TJU11" s="389"/>
      <c r="TJV11" s="389"/>
      <c r="TJW11" s="389"/>
      <c r="TJX11" s="389"/>
      <c r="TJY11" s="389"/>
      <c r="TJZ11" s="389"/>
      <c r="TKA11" s="389"/>
      <c r="TKB11" s="389"/>
      <c r="TKC11" s="389"/>
      <c r="TKD11" s="389"/>
      <c r="TKE11" s="389"/>
      <c r="TKF11" s="389"/>
      <c r="TKG11" s="389"/>
      <c r="TKH11" s="389"/>
      <c r="TKI11" s="389"/>
      <c r="TKJ11" s="389"/>
      <c r="TKK11" s="389"/>
      <c r="TKL11" s="389"/>
      <c r="TKM11" s="389"/>
      <c r="TKN11" s="389"/>
      <c r="TKO11" s="389"/>
      <c r="TKP11" s="389"/>
      <c r="TKQ11" s="389"/>
      <c r="TKR11" s="389"/>
      <c r="TKS11" s="389"/>
      <c r="TKT11" s="389"/>
      <c r="TKU11" s="389"/>
      <c r="TKV11" s="389"/>
      <c r="TKW11" s="389"/>
      <c r="TKX11" s="389"/>
      <c r="TKY11" s="389"/>
      <c r="TKZ11" s="389"/>
      <c r="TLA11" s="389"/>
      <c r="TLB11" s="389"/>
      <c r="TLC11" s="389"/>
      <c r="TLD11" s="389"/>
      <c r="TLE11" s="389"/>
      <c r="TLF11" s="389"/>
      <c r="TLG11" s="389"/>
      <c r="TLH11" s="389"/>
      <c r="TLI11" s="389"/>
      <c r="TLJ11" s="389"/>
      <c r="TLK11" s="389"/>
      <c r="TLL11" s="389"/>
      <c r="TLM11" s="389"/>
      <c r="TLN11" s="389"/>
      <c r="TLO11" s="389"/>
      <c r="TLP11" s="389"/>
      <c r="TLQ11" s="389"/>
      <c r="TLR11" s="389"/>
      <c r="TLS11" s="389"/>
      <c r="TLT11" s="389"/>
      <c r="TLU11" s="389"/>
      <c r="TLV11" s="389"/>
      <c r="TLW11" s="389"/>
      <c r="TLX11" s="389"/>
      <c r="TLY11" s="389"/>
      <c r="TLZ11" s="389"/>
      <c r="TMA11" s="389"/>
      <c r="TMB11" s="389"/>
      <c r="TMC11" s="389"/>
      <c r="TMD11" s="389"/>
      <c r="TME11" s="389"/>
      <c r="TMF11" s="389"/>
      <c r="TMG11" s="389"/>
      <c r="TMH11" s="389"/>
      <c r="TMI11" s="389"/>
      <c r="TMJ11" s="389"/>
      <c r="TMK11" s="389"/>
      <c r="TML11" s="389"/>
      <c r="TMM11" s="389"/>
      <c r="TMN11" s="389"/>
      <c r="TMO11" s="389"/>
      <c r="TMP11" s="389"/>
      <c r="TMQ11" s="389"/>
      <c r="TMR11" s="389"/>
      <c r="TMS11" s="389"/>
      <c r="TMT11" s="389"/>
      <c r="TMU11" s="389"/>
      <c r="TMV11" s="389"/>
      <c r="TMW11" s="389"/>
      <c r="TMX11" s="389"/>
      <c r="TMY11" s="389"/>
      <c r="TMZ11" s="389"/>
      <c r="TNA11" s="389"/>
      <c r="TNB11" s="389"/>
      <c r="TNC11" s="389"/>
      <c r="TND11" s="389"/>
      <c r="TNE11" s="389"/>
      <c r="TNF11" s="389"/>
      <c r="TNG11" s="389"/>
      <c r="TNH11" s="389"/>
      <c r="TNI11" s="389"/>
      <c r="TNJ11" s="389"/>
      <c r="TNK11" s="389"/>
      <c r="TNL11" s="389"/>
      <c r="TNM11" s="389"/>
      <c r="TNN11" s="389"/>
      <c r="TNO11" s="389"/>
      <c r="TNP11" s="389"/>
      <c r="TNQ11" s="389"/>
      <c r="TNR11" s="389"/>
      <c r="TNS11" s="389"/>
      <c r="TNT11" s="389"/>
      <c r="TNU11" s="389"/>
      <c r="TNV11" s="389"/>
      <c r="TNW11" s="389"/>
      <c r="TNX11" s="389"/>
      <c r="TNY11" s="389"/>
      <c r="TNZ11" s="389"/>
      <c r="TOA11" s="389"/>
      <c r="TOB11" s="389"/>
      <c r="TOC11" s="389"/>
      <c r="TOD11" s="389"/>
      <c r="TOE11" s="389"/>
      <c r="TOF11" s="389"/>
      <c r="TOG11" s="389"/>
      <c r="TOH11" s="389"/>
      <c r="TOI11" s="389"/>
      <c r="TOJ11" s="389"/>
      <c r="TOK11" s="389"/>
      <c r="TOL11" s="389"/>
      <c r="TOM11" s="389"/>
      <c r="TON11" s="389"/>
      <c r="TOO11" s="389"/>
      <c r="TOP11" s="389"/>
      <c r="TOQ11" s="389"/>
      <c r="TOR11" s="389"/>
      <c r="TOS11" s="389"/>
      <c r="TOT11" s="389"/>
      <c r="TOU11" s="389"/>
      <c r="TOV11" s="389"/>
      <c r="TOW11" s="389"/>
      <c r="TOX11" s="389"/>
      <c r="TOY11" s="389"/>
      <c r="TOZ11" s="389"/>
      <c r="TPA11" s="389"/>
      <c r="TPB11" s="389"/>
      <c r="TPC11" s="389"/>
      <c r="TPD11" s="389"/>
      <c r="TPE11" s="389"/>
      <c r="TPF11" s="389"/>
      <c r="TPG11" s="389"/>
      <c r="TPH11" s="389"/>
      <c r="TPI11" s="389"/>
      <c r="TPJ11" s="389"/>
      <c r="TPK11" s="389"/>
      <c r="TPL11" s="389"/>
      <c r="TPM11" s="389"/>
      <c r="TPN11" s="389"/>
      <c r="TPO11" s="389"/>
      <c r="TPP11" s="389"/>
      <c r="TPQ11" s="389"/>
      <c r="TPR11" s="389"/>
      <c r="TPS11" s="389"/>
      <c r="TPT11" s="389"/>
      <c r="TPU11" s="389"/>
      <c r="TPV11" s="389"/>
      <c r="TPW11" s="389"/>
      <c r="TPX11" s="389"/>
      <c r="TPY11" s="389"/>
      <c r="TPZ11" s="389"/>
      <c r="TQA11" s="389"/>
      <c r="TQB11" s="389"/>
      <c r="TQC11" s="389"/>
      <c r="TQD11" s="389"/>
      <c r="TQE11" s="389"/>
      <c r="TQF11" s="389"/>
      <c r="TQG11" s="389"/>
      <c r="TQH11" s="389"/>
      <c r="TQI11" s="389"/>
      <c r="TQJ11" s="389"/>
      <c r="TQK11" s="389"/>
      <c r="TQL11" s="389"/>
      <c r="TQM11" s="389"/>
      <c r="TQN11" s="389"/>
      <c r="TQO11" s="389"/>
      <c r="TQP11" s="389"/>
      <c r="TQQ11" s="389"/>
      <c r="TQR11" s="389"/>
      <c r="TQS11" s="389"/>
      <c r="TQT11" s="389"/>
      <c r="TQU11" s="389"/>
      <c r="TQV11" s="389"/>
      <c r="TQW11" s="389"/>
      <c r="TQX11" s="389"/>
      <c r="TQY11" s="389"/>
      <c r="TQZ11" s="389"/>
      <c r="TRA11" s="389"/>
      <c r="TRB11" s="389"/>
      <c r="TRC11" s="389"/>
      <c r="TRD11" s="389"/>
      <c r="TRE11" s="389"/>
      <c r="TRF11" s="389"/>
      <c r="TRG11" s="389"/>
      <c r="TRH11" s="389"/>
      <c r="TRI11" s="389"/>
      <c r="TRJ11" s="389"/>
      <c r="TRK11" s="389"/>
      <c r="TRL11" s="389"/>
      <c r="TRM11" s="389"/>
      <c r="TRN11" s="389"/>
      <c r="TRO11" s="389"/>
      <c r="TRP11" s="389"/>
      <c r="TRQ11" s="389"/>
      <c r="TRR11" s="389"/>
      <c r="TRS11" s="389"/>
      <c r="TRT11" s="389"/>
      <c r="TRU11" s="389"/>
      <c r="TRV11" s="389"/>
      <c r="TRW11" s="389"/>
      <c r="TRX11" s="389"/>
      <c r="TRY11" s="389"/>
      <c r="TRZ11" s="389"/>
      <c r="TSA11" s="389"/>
      <c r="TSB11" s="389"/>
      <c r="TSC11" s="389"/>
      <c r="TSD11" s="389"/>
      <c r="TSE11" s="389"/>
      <c r="TSF11" s="389"/>
      <c r="TSG11" s="389"/>
      <c r="TSH11" s="389"/>
      <c r="TSI11" s="389"/>
      <c r="TSJ11" s="389"/>
      <c r="TSK11" s="389"/>
      <c r="TSL11" s="389"/>
      <c r="TSM11" s="389"/>
      <c r="TSN11" s="389"/>
      <c r="TSO11" s="389"/>
      <c r="TSP11" s="389"/>
      <c r="TSQ11" s="389"/>
      <c r="TSR11" s="389"/>
      <c r="TSS11" s="389"/>
      <c r="TST11" s="389"/>
      <c r="TSU11" s="389"/>
      <c r="TSV11" s="389"/>
      <c r="TSW11" s="389"/>
      <c r="TSX11" s="389"/>
      <c r="TSY11" s="389"/>
      <c r="TSZ11" s="389"/>
      <c r="TTA11" s="389"/>
      <c r="TTB11" s="389"/>
      <c r="TTC11" s="389"/>
      <c r="TTD11" s="389"/>
      <c r="TTE11" s="389"/>
      <c r="TTF11" s="389"/>
      <c r="TTG11" s="389"/>
      <c r="TTH11" s="389"/>
      <c r="TTI11" s="389"/>
      <c r="TTJ11" s="389"/>
      <c r="TTK11" s="389"/>
      <c r="TTL11" s="389"/>
      <c r="TTM11" s="389"/>
      <c r="TTN11" s="389"/>
      <c r="TTO11" s="389"/>
      <c r="TTP11" s="389"/>
      <c r="TTQ11" s="389"/>
      <c r="TTR11" s="389"/>
      <c r="TTS11" s="389"/>
      <c r="TTT11" s="389"/>
      <c r="TTU11" s="389"/>
      <c r="TTV11" s="389"/>
      <c r="TTW11" s="389"/>
      <c r="TTX11" s="389"/>
      <c r="TTY11" s="389"/>
      <c r="TTZ11" s="389"/>
      <c r="TUA11" s="389"/>
      <c r="TUB11" s="389"/>
      <c r="TUC11" s="389"/>
      <c r="TUD11" s="389"/>
      <c r="TUE11" s="389"/>
      <c r="TUF11" s="389"/>
      <c r="TUG11" s="389"/>
      <c r="TUH11" s="389"/>
      <c r="TUI11" s="389"/>
      <c r="TUJ11" s="389"/>
      <c r="TUK11" s="389"/>
      <c r="TUL11" s="389"/>
      <c r="TUM11" s="389"/>
      <c r="TUN11" s="389"/>
      <c r="TUO11" s="389"/>
      <c r="TUP11" s="389"/>
      <c r="TUQ11" s="389"/>
      <c r="TUR11" s="389"/>
      <c r="TUS11" s="389"/>
      <c r="TUT11" s="389"/>
      <c r="TUU11" s="389"/>
      <c r="TUV11" s="389"/>
      <c r="TUW11" s="389"/>
      <c r="TUX11" s="389"/>
      <c r="TUY11" s="389"/>
      <c r="TUZ11" s="389"/>
      <c r="TVA11" s="389"/>
      <c r="TVB11" s="389"/>
      <c r="TVC11" s="389"/>
      <c r="TVD11" s="389"/>
      <c r="TVE11" s="389"/>
      <c r="TVF11" s="389"/>
      <c r="TVG11" s="389"/>
      <c r="TVH11" s="389"/>
      <c r="TVI11" s="389"/>
      <c r="TVJ11" s="389"/>
      <c r="TVK11" s="389"/>
      <c r="TVL11" s="389"/>
      <c r="TVM11" s="389"/>
      <c r="TVN11" s="389"/>
      <c r="TVO11" s="389"/>
      <c r="TVP11" s="389"/>
      <c r="TVQ11" s="389"/>
      <c r="TVR11" s="389"/>
      <c r="TVS11" s="389"/>
      <c r="TVT11" s="389"/>
      <c r="TVU11" s="389"/>
      <c r="TVV11" s="389"/>
      <c r="TVW11" s="389"/>
      <c r="TVX11" s="389"/>
      <c r="TVY11" s="389"/>
      <c r="TVZ11" s="389"/>
      <c r="TWA11" s="389"/>
      <c r="TWB11" s="389"/>
      <c r="TWC11" s="389"/>
      <c r="TWD11" s="389"/>
      <c r="TWE11" s="389"/>
      <c r="TWF11" s="389"/>
      <c r="TWG11" s="389"/>
      <c r="TWH11" s="389"/>
      <c r="TWI11" s="389"/>
      <c r="TWJ11" s="389"/>
      <c r="TWK11" s="389"/>
      <c r="TWL11" s="389"/>
      <c r="TWM11" s="389"/>
      <c r="TWN11" s="389"/>
      <c r="TWO11" s="389"/>
      <c r="TWP11" s="389"/>
      <c r="TWQ11" s="389"/>
      <c r="TWR11" s="389"/>
      <c r="TWS11" s="389"/>
      <c r="TWT11" s="389"/>
      <c r="TWU11" s="389"/>
      <c r="TWV11" s="389"/>
      <c r="TWW11" s="389"/>
      <c r="TWX11" s="389"/>
      <c r="TWY11" s="389"/>
      <c r="TWZ11" s="389"/>
      <c r="TXA11" s="389"/>
      <c r="TXB11" s="389"/>
      <c r="TXC11" s="389"/>
      <c r="TXD11" s="389"/>
      <c r="TXE11" s="389"/>
      <c r="TXF11" s="389"/>
      <c r="TXG11" s="389"/>
      <c r="TXH11" s="389"/>
      <c r="TXI11" s="389"/>
      <c r="TXJ11" s="389"/>
      <c r="TXK11" s="389"/>
      <c r="TXL11" s="389"/>
      <c r="TXM11" s="389"/>
      <c r="TXN11" s="389"/>
      <c r="TXO11" s="389"/>
      <c r="TXP11" s="389"/>
      <c r="TXQ11" s="389"/>
      <c r="TXR11" s="389"/>
      <c r="TXS11" s="389"/>
      <c r="TXT11" s="389"/>
      <c r="TXU11" s="389"/>
      <c r="TXV11" s="389"/>
      <c r="TXW11" s="389"/>
      <c r="TXX11" s="389"/>
      <c r="TXY11" s="389"/>
      <c r="TXZ11" s="389"/>
      <c r="TYA11" s="389"/>
      <c r="TYB11" s="389"/>
      <c r="TYC11" s="389"/>
      <c r="TYD11" s="389"/>
      <c r="TYE11" s="389"/>
      <c r="TYF11" s="389"/>
      <c r="TYG11" s="389"/>
      <c r="TYH11" s="389"/>
      <c r="TYI11" s="389"/>
      <c r="TYJ11" s="389"/>
      <c r="TYK11" s="389"/>
      <c r="TYL11" s="389"/>
      <c r="TYM11" s="389"/>
      <c r="TYN11" s="389"/>
      <c r="TYO11" s="389"/>
      <c r="TYP11" s="389"/>
      <c r="TYQ11" s="389"/>
      <c r="TYR11" s="389"/>
      <c r="TYS11" s="389"/>
      <c r="TYT11" s="389"/>
      <c r="TYU11" s="389"/>
      <c r="TYV11" s="389"/>
      <c r="TYW11" s="389"/>
      <c r="TYX11" s="389"/>
      <c r="TYY11" s="389"/>
      <c r="TYZ11" s="389"/>
      <c r="TZA11" s="389"/>
      <c r="TZB11" s="389"/>
      <c r="TZC11" s="389"/>
      <c r="TZD11" s="389"/>
      <c r="TZE11" s="389"/>
      <c r="TZF11" s="389"/>
      <c r="TZG11" s="389"/>
      <c r="TZH11" s="389"/>
      <c r="TZI11" s="389"/>
      <c r="TZJ11" s="389"/>
      <c r="TZK11" s="389"/>
      <c r="TZL11" s="389"/>
      <c r="TZM11" s="389"/>
      <c r="TZN11" s="389"/>
      <c r="TZO11" s="389"/>
      <c r="TZP11" s="389"/>
      <c r="TZQ11" s="389"/>
      <c r="TZR11" s="389"/>
      <c r="TZS11" s="389"/>
      <c r="TZT11" s="389"/>
      <c r="TZU11" s="389"/>
      <c r="TZV11" s="389"/>
      <c r="TZW11" s="389"/>
      <c r="TZX11" s="389"/>
      <c r="TZY11" s="389"/>
      <c r="TZZ11" s="389"/>
      <c r="UAA11" s="389"/>
      <c r="UAB11" s="389"/>
      <c r="UAC11" s="389"/>
      <c r="UAD11" s="389"/>
      <c r="UAE11" s="389"/>
      <c r="UAF11" s="389"/>
      <c r="UAG11" s="389"/>
      <c r="UAH11" s="389"/>
      <c r="UAI11" s="389"/>
      <c r="UAJ11" s="389"/>
      <c r="UAK11" s="389"/>
      <c r="UAL11" s="389"/>
      <c r="UAM11" s="389"/>
      <c r="UAN11" s="389"/>
      <c r="UAO11" s="389"/>
      <c r="UAP11" s="389"/>
      <c r="UAQ11" s="389"/>
      <c r="UAR11" s="389"/>
      <c r="UAS11" s="389"/>
      <c r="UAT11" s="389"/>
      <c r="UAU11" s="389"/>
      <c r="UAV11" s="389"/>
      <c r="UAW11" s="389"/>
      <c r="UAX11" s="389"/>
      <c r="UAY11" s="389"/>
      <c r="UAZ11" s="389"/>
      <c r="UBA11" s="389"/>
      <c r="UBB11" s="389"/>
      <c r="UBC11" s="389"/>
      <c r="UBD11" s="389"/>
      <c r="UBE11" s="389"/>
      <c r="UBF11" s="389"/>
      <c r="UBG11" s="389"/>
      <c r="UBH11" s="389"/>
      <c r="UBI11" s="389"/>
      <c r="UBJ11" s="389"/>
      <c r="UBK11" s="389"/>
      <c r="UBL11" s="389"/>
      <c r="UBM11" s="389"/>
      <c r="UBN11" s="389"/>
      <c r="UBO11" s="389"/>
      <c r="UBP11" s="389"/>
      <c r="UBQ11" s="389"/>
      <c r="UBR11" s="389"/>
      <c r="UBS11" s="389"/>
      <c r="UBT11" s="389"/>
      <c r="UBU11" s="389"/>
      <c r="UBV11" s="389"/>
      <c r="UBW11" s="389"/>
      <c r="UBX11" s="389"/>
      <c r="UBY11" s="389"/>
      <c r="UBZ11" s="389"/>
      <c r="UCA11" s="389"/>
      <c r="UCB11" s="389"/>
      <c r="UCC11" s="389"/>
      <c r="UCD11" s="389"/>
      <c r="UCE11" s="389"/>
      <c r="UCF11" s="389"/>
      <c r="UCG11" s="389"/>
      <c r="UCH11" s="389"/>
      <c r="UCI11" s="389"/>
      <c r="UCJ11" s="389"/>
      <c r="UCK11" s="389"/>
      <c r="UCL11" s="389"/>
      <c r="UCM11" s="389"/>
      <c r="UCN11" s="389"/>
      <c r="UCO11" s="389"/>
      <c r="UCP11" s="389"/>
      <c r="UCQ11" s="389"/>
      <c r="UCR11" s="389"/>
      <c r="UCS11" s="389"/>
      <c r="UCT11" s="389"/>
      <c r="UCU11" s="389"/>
      <c r="UCV11" s="389"/>
      <c r="UCW11" s="389"/>
      <c r="UCX11" s="389"/>
      <c r="UCY11" s="389"/>
      <c r="UCZ11" s="389"/>
      <c r="UDA11" s="389"/>
      <c r="UDB11" s="389"/>
      <c r="UDC11" s="389"/>
      <c r="UDD11" s="389"/>
      <c r="UDE11" s="389"/>
      <c r="UDF11" s="389"/>
      <c r="UDG11" s="389"/>
      <c r="UDH11" s="389"/>
      <c r="UDI11" s="389"/>
      <c r="UDJ11" s="389"/>
      <c r="UDK11" s="389"/>
    </row>
    <row r="12" spans="1:34 12136:14311" ht="13.5" customHeight="1">
      <c r="A12" s="247"/>
      <c r="B12" s="247"/>
      <c r="C12" s="248">
        <v>424</v>
      </c>
      <c r="D12" s="233">
        <v>300000</v>
      </c>
      <c r="E12" s="243">
        <v>200000</v>
      </c>
      <c r="F12" s="243">
        <v>150000</v>
      </c>
      <c r="G12" s="240">
        <v>150000</v>
      </c>
      <c r="H12" s="254">
        <f t="shared" si="1"/>
        <v>800000</v>
      </c>
      <c r="I12" s="247"/>
      <c r="J12" s="251"/>
      <c r="K12" s="211">
        <v>480</v>
      </c>
      <c r="L12" s="239">
        <v>500000</v>
      </c>
      <c r="M12" s="240">
        <v>0</v>
      </c>
      <c r="N12" s="240">
        <v>0</v>
      </c>
      <c r="O12" s="240">
        <v>0</v>
      </c>
      <c r="P12" s="258">
        <f t="shared" si="0"/>
        <v>500000</v>
      </c>
      <c r="Q12" s="251"/>
      <c r="R12" s="251"/>
      <c r="S12" s="211">
        <v>426</v>
      </c>
      <c r="T12" s="252">
        <v>10000000</v>
      </c>
      <c r="U12" s="256">
        <v>2000000</v>
      </c>
      <c r="V12" s="259">
        <v>0</v>
      </c>
      <c r="W12" s="259">
        <v>0</v>
      </c>
      <c r="X12" s="244">
        <f>T12+U12</f>
        <v>12000000</v>
      </c>
      <c r="Z12" s="257"/>
      <c r="AA12" s="251"/>
      <c r="AB12" s="211">
        <v>424</v>
      </c>
      <c r="AC12" s="239">
        <v>450000</v>
      </c>
      <c r="AD12" s="240"/>
      <c r="AE12" s="240"/>
      <c r="AF12" s="240"/>
      <c r="AG12" s="244">
        <f t="shared" si="2"/>
        <v>450000</v>
      </c>
      <c r="QXT12" s="389"/>
      <c r="QXU12" s="389"/>
      <c r="QXV12" s="389"/>
      <c r="QXW12" s="389"/>
      <c r="QXX12" s="389"/>
      <c r="QXY12" s="389"/>
      <c r="QXZ12" s="389"/>
      <c r="QYA12" s="389"/>
      <c r="QYB12" s="389"/>
      <c r="QYC12" s="389"/>
      <c r="QYD12" s="389"/>
      <c r="QYE12" s="389"/>
      <c r="QYF12" s="389"/>
      <c r="QYG12" s="389"/>
      <c r="QYH12" s="389"/>
      <c r="QYI12" s="389"/>
      <c r="QYJ12" s="389"/>
      <c r="QYK12" s="389"/>
      <c r="QYL12" s="389"/>
      <c r="QYM12" s="389"/>
      <c r="QYN12" s="389"/>
      <c r="QYO12" s="389"/>
      <c r="QYP12" s="389"/>
      <c r="QYQ12" s="389"/>
      <c r="QYR12" s="389"/>
      <c r="QYS12" s="389"/>
      <c r="QYT12" s="389"/>
      <c r="QYU12" s="389"/>
      <c r="QYV12" s="389"/>
      <c r="QYW12" s="389"/>
      <c r="QYX12" s="389"/>
      <c r="QYY12" s="389"/>
      <c r="QYZ12" s="389"/>
      <c r="QZA12" s="389"/>
      <c r="QZB12" s="389"/>
      <c r="QZC12" s="389"/>
      <c r="QZD12" s="389"/>
      <c r="QZE12" s="389"/>
      <c r="QZF12" s="389"/>
      <c r="QZG12" s="389"/>
      <c r="QZH12" s="389"/>
      <c r="QZI12" s="389"/>
      <c r="QZJ12" s="389"/>
      <c r="QZK12" s="389"/>
      <c r="QZL12" s="389"/>
      <c r="QZM12" s="389"/>
      <c r="QZN12" s="389"/>
      <c r="QZO12" s="389"/>
      <c r="QZP12" s="389"/>
      <c r="QZQ12" s="389"/>
      <c r="QZR12" s="389"/>
      <c r="QZS12" s="389"/>
      <c r="QZT12" s="389"/>
      <c r="QZU12" s="389"/>
      <c r="QZV12" s="389"/>
      <c r="QZW12" s="389"/>
      <c r="QZX12" s="389"/>
      <c r="QZY12" s="389"/>
      <c r="QZZ12" s="389"/>
      <c r="RAA12" s="389"/>
      <c r="RAB12" s="389"/>
      <c r="RAC12" s="389"/>
      <c r="RAD12" s="389"/>
      <c r="RAE12" s="389"/>
      <c r="RAF12" s="389"/>
      <c r="RAG12" s="389"/>
      <c r="RAH12" s="389"/>
      <c r="RAI12" s="389"/>
      <c r="RAJ12" s="389"/>
      <c r="RAK12" s="389"/>
      <c r="RAL12" s="389"/>
      <c r="RAM12" s="389"/>
      <c r="RAN12" s="389"/>
      <c r="RAO12" s="389"/>
      <c r="RAP12" s="389"/>
      <c r="RAQ12" s="389"/>
      <c r="RAR12" s="389"/>
      <c r="RAS12" s="389"/>
      <c r="RAT12" s="389"/>
      <c r="RAU12" s="389"/>
      <c r="RAV12" s="389"/>
      <c r="RAW12" s="389"/>
      <c r="RAX12" s="389"/>
      <c r="RAY12" s="389"/>
      <c r="RAZ12" s="389"/>
      <c r="RBA12" s="389"/>
      <c r="RBB12" s="389"/>
      <c r="RBC12" s="389"/>
      <c r="RBD12" s="389"/>
      <c r="RBE12" s="389"/>
      <c r="RBF12" s="389"/>
      <c r="RBG12" s="389"/>
      <c r="RBH12" s="389"/>
      <c r="RBI12" s="389"/>
      <c r="RBJ12" s="389"/>
      <c r="RBK12" s="389"/>
      <c r="RBL12" s="389"/>
      <c r="RBM12" s="389"/>
      <c r="RBN12" s="389"/>
      <c r="RBO12" s="389"/>
      <c r="RBP12" s="389"/>
      <c r="RBQ12" s="389"/>
      <c r="RBR12" s="389"/>
      <c r="RBS12" s="389"/>
      <c r="RBT12" s="389"/>
      <c r="RBU12" s="389"/>
      <c r="RBV12" s="389"/>
      <c r="RBW12" s="389"/>
      <c r="RBX12" s="389"/>
      <c r="RBY12" s="389"/>
      <c r="RBZ12" s="389"/>
      <c r="RCA12" s="389"/>
      <c r="RCB12" s="389"/>
      <c r="RCC12" s="389"/>
      <c r="RCD12" s="389"/>
      <c r="RCE12" s="389"/>
      <c r="RCF12" s="389"/>
      <c r="RCG12" s="389"/>
      <c r="RCH12" s="389"/>
      <c r="RCI12" s="389"/>
      <c r="RCJ12" s="389"/>
      <c r="RCK12" s="389"/>
      <c r="RCL12" s="389"/>
      <c r="RCM12" s="389"/>
      <c r="RCN12" s="389"/>
      <c r="RCO12" s="389"/>
      <c r="RCP12" s="389"/>
      <c r="RCQ12" s="389"/>
      <c r="RCR12" s="389"/>
      <c r="RCS12" s="389"/>
      <c r="RCT12" s="389"/>
      <c r="RCU12" s="389"/>
      <c r="RCV12" s="389"/>
      <c r="RCW12" s="389"/>
      <c r="RCX12" s="389"/>
      <c r="RCY12" s="389"/>
      <c r="RCZ12" s="389"/>
      <c r="RDA12" s="389"/>
      <c r="RDB12" s="389"/>
      <c r="RDC12" s="389"/>
      <c r="RDD12" s="389"/>
      <c r="RDE12" s="389"/>
      <c r="RDF12" s="389"/>
      <c r="RDG12" s="389"/>
      <c r="RDH12" s="389"/>
      <c r="RDI12" s="389"/>
      <c r="RDJ12" s="389"/>
      <c r="RDK12" s="389"/>
      <c r="RDL12" s="389"/>
      <c r="RDM12" s="389"/>
      <c r="RDN12" s="389"/>
      <c r="RDO12" s="389"/>
      <c r="RDP12" s="389"/>
      <c r="RDQ12" s="389"/>
      <c r="RDR12" s="389"/>
      <c r="RDS12" s="389"/>
      <c r="RDT12" s="389"/>
      <c r="RDU12" s="389"/>
      <c r="RDV12" s="389"/>
      <c r="RDW12" s="389"/>
      <c r="RDX12" s="389"/>
      <c r="RDY12" s="389"/>
      <c r="RDZ12" s="389"/>
      <c r="REA12" s="389"/>
      <c r="REB12" s="389"/>
      <c r="REC12" s="389"/>
      <c r="RED12" s="389"/>
      <c r="REE12" s="389"/>
      <c r="REF12" s="389"/>
      <c r="REG12" s="389"/>
      <c r="REH12" s="389"/>
      <c r="REI12" s="389"/>
      <c r="REJ12" s="389"/>
      <c r="REK12" s="389"/>
      <c r="REL12" s="389"/>
      <c r="REM12" s="389"/>
      <c r="REN12" s="389"/>
      <c r="REO12" s="389"/>
      <c r="REP12" s="389"/>
      <c r="REQ12" s="389"/>
      <c r="RER12" s="389"/>
      <c r="RES12" s="389"/>
      <c r="RET12" s="389"/>
      <c r="REU12" s="389"/>
      <c r="REV12" s="389"/>
      <c r="REW12" s="389"/>
      <c r="REX12" s="389"/>
      <c r="REY12" s="389"/>
      <c r="REZ12" s="389"/>
      <c r="RFA12" s="389"/>
      <c r="RFB12" s="389"/>
      <c r="RFC12" s="389"/>
      <c r="RFD12" s="389"/>
      <c r="RFE12" s="389"/>
      <c r="RFF12" s="389"/>
      <c r="RFG12" s="389"/>
      <c r="RFH12" s="389"/>
      <c r="RFI12" s="389"/>
      <c r="RFJ12" s="389"/>
      <c r="RFK12" s="389"/>
      <c r="RFL12" s="389"/>
      <c r="RFM12" s="389"/>
      <c r="RFN12" s="389"/>
      <c r="RFO12" s="389"/>
      <c r="RFP12" s="389"/>
      <c r="RFQ12" s="389"/>
      <c r="RFR12" s="389"/>
      <c r="RFS12" s="389"/>
      <c r="RFT12" s="389"/>
      <c r="RFU12" s="389"/>
      <c r="RFV12" s="389"/>
      <c r="RFW12" s="389"/>
      <c r="RFX12" s="389"/>
      <c r="RFY12" s="389"/>
      <c r="RFZ12" s="389"/>
      <c r="RGA12" s="389"/>
      <c r="RGB12" s="389"/>
      <c r="RGC12" s="389"/>
      <c r="RGD12" s="389"/>
      <c r="RGE12" s="389"/>
      <c r="RGF12" s="389"/>
      <c r="RGG12" s="389"/>
      <c r="RGH12" s="389"/>
      <c r="RGI12" s="389"/>
      <c r="RGJ12" s="389"/>
      <c r="RGK12" s="389"/>
      <c r="RGL12" s="389"/>
      <c r="RGM12" s="389"/>
      <c r="RGN12" s="389"/>
      <c r="RGO12" s="389"/>
      <c r="RGP12" s="389"/>
      <c r="RGQ12" s="389"/>
      <c r="RGR12" s="389"/>
      <c r="RGS12" s="389"/>
      <c r="RGT12" s="389"/>
      <c r="RGU12" s="389"/>
      <c r="RGV12" s="389"/>
      <c r="RGW12" s="389"/>
      <c r="RGX12" s="389"/>
      <c r="RGY12" s="389"/>
      <c r="RGZ12" s="389"/>
      <c r="RHA12" s="389"/>
      <c r="RHB12" s="389"/>
      <c r="RHC12" s="389"/>
      <c r="RHD12" s="389"/>
      <c r="RHE12" s="389"/>
      <c r="RHF12" s="389"/>
      <c r="RHG12" s="389"/>
      <c r="RHH12" s="389"/>
      <c r="RHI12" s="389"/>
      <c r="RHJ12" s="389"/>
      <c r="RHK12" s="389"/>
      <c r="RHL12" s="389"/>
      <c r="RHM12" s="389"/>
      <c r="RHN12" s="389"/>
      <c r="RHO12" s="389"/>
      <c r="RHP12" s="389"/>
      <c r="RHQ12" s="389"/>
      <c r="RHR12" s="389"/>
      <c r="RHS12" s="389"/>
      <c r="RHT12" s="389"/>
      <c r="RHU12" s="389"/>
      <c r="RHV12" s="389"/>
      <c r="RHW12" s="389"/>
      <c r="RHX12" s="389"/>
      <c r="RHY12" s="389"/>
      <c r="RHZ12" s="389"/>
      <c r="RIA12" s="389"/>
      <c r="RIB12" s="389"/>
      <c r="RIC12" s="389"/>
      <c r="RID12" s="389"/>
      <c r="RIE12" s="389"/>
      <c r="RIF12" s="389"/>
      <c r="RIG12" s="389"/>
      <c r="RIH12" s="389"/>
      <c r="RII12" s="389"/>
      <c r="RIJ12" s="389"/>
      <c r="RIK12" s="389"/>
      <c r="RIL12" s="389"/>
      <c r="RIM12" s="389"/>
      <c r="RIN12" s="389"/>
      <c r="RIO12" s="389"/>
      <c r="RIP12" s="389"/>
      <c r="RIQ12" s="389"/>
      <c r="RIR12" s="389"/>
      <c r="RIS12" s="389"/>
      <c r="RIT12" s="389"/>
      <c r="RIU12" s="389"/>
      <c r="RIV12" s="389"/>
      <c r="RIW12" s="389"/>
      <c r="RIX12" s="389"/>
      <c r="RIY12" s="389"/>
      <c r="RIZ12" s="389"/>
      <c r="RJA12" s="389"/>
      <c r="RJB12" s="389"/>
      <c r="RJC12" s="389"/>
      <c r="RJD12" s="389"/>
      <c r="RJE12" s="389"/>
      <c r="RJF12" s="389"/>
      <c r="RJG12" s="389"/>
      <c r="RJH12" s="389"/>
      <c r="RJI12" s="389"/>
      <c r="RJJ12" s="389"/>
      <c r="RJK12" s="389"/>
      <c r="RJL12" s="389"/>
      <c r="RJM12" s="389"/>
      <c r="RJN12" s="389"/>
      <c r="RJO12" s="389"/>
      <c r="RJP12" s="389"/>
      <c r="RJQ12" s="389"/>
      <c r="RJR12" s="389"/>
      <c r="RJS12" s="389"/>
      <c r="RJT12" s="389"/>
      <c r="RJU12" s="389"/>
      <c r="RJV12" s="389"/>
      <c r="RJW12" s="389"/>
      <c r="RJX12" s="389"/>
      <c r="RJY12" s="389"/>
      <c r="RJZ12" s="389"/>
      <c r="RKA12" s="389"/>
      <c r="RKB12" s="389"/>
      <c r="RKC12" s="389"/>
      <c r="RKD12" s="389"/>
      <c r="RKE12" s="389"/>
      <c r="RKF12" s="389"/>
      <c r="RKG12" s="389"/>
      <c r="RKH12" s="389"/>
      <c r="RKI12" s="389"/>
      <c r="RKJ12" s="389"/>
      <c r="RKK12" s="389"/>
      <c r="RKL12" s="389"/>
      <c r="RKM12" s="389"/>
      <c r="RKN12" s="389"/>
      <c r="RKO12" s="389"/>
      <c r="RKP12" s="389"/>
      <c r="RKQ12" s="389"/>
      <c r="RKR12" s="389"/>
      <c r="RKS12" s="389"/>
      <c r="RKT12" s="389"/>
      <c r="RKU12" s="389"/>
      <c r="RKV12" s="389"/>
      <c r="RKW12" s="389"/>
      <c r="RKX12" s="389"/>
      <c r="RKY12" s="389"/>
      <c r="RKZ12" s="389"/>
      <c r="RLA12" s="389"/>
      <c r="RLB12" s="389"/>
      <c r="RLC12" s="389"/>
      <c r="RLD12" s="389"/>
      <c r="RLE12" s="389"/>
      <c r="RLF12" s="389"/>
      <c r="RLG12" s="389"/>
      <c r="RLH12" s="389"/>
      <c r="RLI12" s="389"/>
      <c r="RLJ12" s="389"/>
      <c r="RLK12" s="389"/>
      <c r="RLL12" s="389"/>
      <c r="RLM12" s="389"/>
      <c r="RLN12" s="389"/>
      <c r="RLO12" s="389"/>
      <c r="RLP12" s="389"/>
      <c r="RLQ12" s="389"/>
      <c r="RLR12" s="389"/>
      <c r="RLS12" s="389"/>
      <c r="RLT12" s="389"/>
      <c r="RLU12" s="389"/>
      <c r="RLV12" s="389"/>
      <c r="RLW12" s="389"/>
      <c r="RLX12" s="389"/>
      <c r="RLY12" s="389"/>
      <c r="RLZ12" s="389"/>
      <c r="RMA12" s="389"/>
      <c r="RMB12" s="389"/>
      <c r="RMC12" s="389"/>
      <c r="RMD12" s="389"/>
      <c r="RME12" s="389"/>
      <c r="RMF12" s="389"/>
      <c r="RMG12" s="389"/>
      <c r="RMH12" s="389"/>
      <c r="RMI12" s="389"/>
      <c r="RMJ12" s="389"/>
      <c r="RMK12" s="389"/>
      <c r="RML12" s="389"/>
      <c r="RMM12" s="389"/>
      <c r="RMN12" s="389"/>
      <c r="RMO12" s="389"/>
      <c r="RMP12" s="389"/>
      <c r="RMQ12" s="389"/>
      <c r="RMR12" s="389"/>
      <c r="RMS12" s="389"/>
      <c r="RMT12" s="389"/>
      <c r="RMU12" s="389"/>
      <c r="RMV12" s="389"/>
      <c r="RMW12" s="389"/>
      <c r="RMX12" s="389"/>
      <c r="RMY12" s="389"/>
      <c r="RMZ12" s="389"/>
      <c r="RNA12" s="389"/>
      <c r="RNB12" s="389"/>
      <c r="RNC12" s="389"/>
      <c r="RND12" s="389"/>
      <c r="RNE12" s="389"/>
      <c r="RNF12" s="389"/>
      <c r="RNG12" s="389"/>
      <c r="RNH12" s="389"/>
      <c r="RNI12" s="389"/>
      <c r="RNJ12" s="389"/>
      <c r="RNK12" s="389"/>
      <c r="RNL12" s="389"/>
      <c r="RNM12" s="389"/>
      <c r="RNN12" s="389"/>
      <c r="RNO12" s="389"/>
      <c r="RNP12" s="389"/>
      <c r="RNQ12" s="389"/>
      <c r="RNR12" s="389"/>
      <c r="RNS12" s="389"/>
      <c r="RNT12" s="389"/>
      <c r="RNU12" s="389"/>
      <c r="RNV12" s="389"/>
      <c r="RNW12" s="389"/>
      <c r="RNX12" s="389"/>
      <c r="RNY12" s="389"/>
      <c r="RNZ12" s="389"/>
      <c r="ROA12" s="389"/>
      <c r="ROB12" s="389"/>
      <c r="ROC12" s="389"/>
      <c r="ROD12" s="389"/>
      <c r="ROE12" s="389"/>
      <c r="ROF12" s="389"/>
      <c r="ROG12" s="389"/>
      <c r="ROH12" s="389"/>
      <c r="ROI12" s="389"/>
      <c r="ROJ12" s="389"/>
      <c r="ROK12" s="389"/>
      <c r="ROL12" s="389"/>
      <c r="ROM12" s="389"/>
      <c r="RON12" s="389"/>
      <c r="ROO12" s="389"/>
      <c r="ROP12" s="389"/>
      <c r="ROQ12" s="389"/>
      <c r="ROR12" s="389"/>
      <c r="ROS12" s="389"/>
      <c r="ROT12" s="389"/>
      <c r="ROU12" s="389"/>
      <c r="ROV12" s="389"/>
      <c r="ROW12" s="389"/>
      <c r="ROX12" s="389"/>
      <c r="ROY12" s="389"/>
      <c r="ROZ12" s="389"/>
      <c r="RPA12" s="389"/>
      <c r="RPB12" s="389"/>
      <c r="RPC12" s="389"/>
      <c r="RPD12" s="389"/>
      <c r="RPE12" s="389"/>
      <c r="RPF12" s="389"/>
      <c r="RPG12" s="389"/>
      <c r="RPH12" s="389"/>
      <c r="RPI12" s="389"/>
      <c r="RPJ12" s="389"/>
      <c r="RPK12" s="389"/>
      <c r="RPL12" s="389"/>
      <c r="RPM12" s="389"/>
      <c r="RPN12" s="389"/>
      <c r="RPO12" s="389"/>
      <c r="RPP12" s="389"/>
      <c r="RPQ12" s="389"/>
      <c r="RPR12" s="389"/>
      <c r="RPS12" s="389"/>
      <c r="RPT12" s="389"/>
      <c r="RPU12" s="389"/>
      <c r="RPV12" s="389"/>
      <c r="RPW12" s="389"/>
      <c r="RPX12" s="389"/>
      <c r="RPY12" s="389"/>
      <c r="RPZ12" s="389"/>
      <c r="RQA12" s="389"/>
      <c r="RQB12" s="389"/>
      <c r="RQC12" s="389"/>
      <c r="RQD12" s="389"/>
      <c r="RQE12" s="389"/>
      <c r="RQF12" s="389"/>
      <c r="RQG12" s="389"/>
      <c r="RQH12" s="389"/>
      <c r="RQI12" s="389"/>
      <c r="RQJ12" s="389"/>
      <c r="RQK12" s="389"/>
      <c r="RQL12" s="389"/>
      <c r="RQM12" s="389"/>
      <c r="RQN12" s="389"/>
      <c r="RQO12" s="389"/>
      <c r="RQP12" s="389"/>
      <c r="RQQ12" s="389"/>
      <c r="RQR12" s="389"/>
      <c r="RQS12" s="389"/>
      <c r="RQT12" s="389"/>
      <c r="RQU12" s="389"/>
      <c r="RQV12" s="389"/>
      <c r="RQW12" s="389"/>
      <c r="RQX12" s="389"/>
      <c r="RQY12" s="389"/>
      <c r="RQZ12" s="389"/>
      <c r="RRA12" s="389"/>
      <c r="RRB12" s="389"/>
      <c r="RRC12" s="389"/>
      <c r="RRD12" s="389"/>
      <c r="RRE12" s="389"/>
      <c r="RRF12" s="389"/>
      <c r="RRG12" s="389"/>
      <c r="RRH12" s="389"/>
      <c r="RRI12" s="389"/>
      <c r="RRJ12" s="389"/>
      <c r="RRK12" s="389"/>
      <c r="RRL12" s="389"/>
      <c r="RRM12" s="389"/>
      <c r="RRN12" s="389"/>
      <c r="RRO12" s="389"/>
      <c r="RRP12" s="389"/>
      <c r="RRQ12" s="389"/>
      <c r="RRR12" s="389"/>
      <c r="RRS12" s="389"/>
      <c r="RRT12" s="389"/>
      <c r="RRU12" s="389"/>
      <c r="RRV12" s="389"/>
      <c r="RRW12" s="389"/>
      <c r="RRX12" s="389"/>
      <c r="RRY12" s="389"/>
      <c r="RRZ12" s="389"/>
      <c r="RSA12" s="389"/>
      <c r="RSB12" s="389"/>
      <c r="RSC12" s="389"/>
      <c r="RSD12" s="389"/>
      <c r="RSE12" s="389"/>
      <c r="RSF12" s="389"/>
      <c r="RSG12" s="389"/>
      <c r="RSH12" s="389"/>
      <c r="RSI12" s="389"/>
      <c r="RSJ12" s="389"/>
      <c r="RSK12" s="389"/>
      <c r="RSL12" s="389"/>
      <c r="RSM12" s="389"/>
      <c r="RSN12" s="389"/>
      <c r="RSO12" s="389"/>
      <c r="RSP12" s="389"/>
      <c r="RSQ12" s="389"/>
      <c r="RSR12" s="389"/>
      <c r="RSS12" s="389"/>
      <c r="RST12" s="389"/>
      <c r="RSU12" s="389"/>
      <c r="RSV12" s="389"/>
      <c r="RSW12" s="389"/>
      <c r="RSX12" s="389"/>
      <c r="RSY12" s="389"/>
      <c r="RSZ12" s="389"/>
      <c r="RTA12" s="389"/>
      <c r="RTB12" s="389"/>
      <c r="RTC12" s="389"/>
      <c r="RTD12" s="389"/>
      <c r="RTE12" s="389"/>
      <c r="RTF12" s="389"/>
      <c r="RTG12" s="389"/>
      <c r="RTH12" s="389"/>
      <c r="RTI12" s="389"/>
      <c r="RTJ12" s="389"/>
      <c r="RTK12" s="389"/>
      <c r="RTL12" s="389"/>
      <c r="RTM12" s="389"/>
      <c r="RTN12" s="389"/>
      <c r="RTO12" s="389"/>
      <c r="RTP12" s="389"/>
      <c r="RTQ12" s="389"/>
      <c r="RTR12" s="389"/>
      <c r="RTS12" s="389"/>
      <c r="RTT12" s="389"/>
      <c r="RTU12" s="389"/>
      <c r="RTV12" s="389"/>
      <c r="RTW12" s="389"/>
      <c r="RTX12" s="389"/>
      <c r="RTY12" s="389"/>
      <c r="RTZ12" s="389"/>
      <c r="RUA12" s="389"/>
      <c r="RUB12" s="389"/>
      <c r="RUC12" s="389"/>
      <c r="RUD12" s="389"/>
      <c r="RUE12" s="389"/>
      <c r="RUF12" s="389"/>
      <c r="RUG12" s="389"/>
      <c r="RUH12" s="389"/>
      <c r="RUI12" s="389"/>
      <c r="RUJ12" s="389"/>
      <c r="RUK12" s="389"/>
      <c r="RUL12" s="389"/>
      <c r="RUM12" s="389"/>
      <c r="RUN12" s="389"/>
      <c r="RUO12" s="389"/>
      <c r="RUP12" s="389"/>
      <c r="RUQ12" s="389"/>
      <c r="RUR12" s="389"/>
      <c r="RUS12" s="389"/>
      <c r="RUT12" s="389"/>
      <c r="RUU12" s="389"/>
      <c r="RUV12" s="389"/>
      <c r="RUW12" s="389"/>
      <c r="RUX12" s="389"/>
      <c r="RUY12" s="389"/>
      <c r="RUZ12" s="389"/>
      <c r="RVA12" s="389"/>
      <c r="RVB12" s="389"/>
      <c r="RVC12" s="389"/>
      <c r="RVD12" s="389"/>
      <c r="RVE12" s="389"/>
      <c r="RVF12" s="389"/>
      <c r="RVG12" s="389"/>
      <c r="RVH12" s="389"/>
      <c r="RVI12" s="389"/>
      <c r="RVJ12" s="389"/>
      <c r="RVK12" s="389"/>
      <c r="RVL12" s="389"/>
      <c r="RVM12" s="389"/>
      <c r="RVN12" s="389"/>
      <c r="RVO12" s="389"/>
      <c r="RVP12" s="389"/>
      <c r="RVQ12" s="389"/>
      <c r="RVR12" s="389"/>
      <c r="RVS12" s="389"/>
      <c r="RVT12" s="389"/>
      <c r="RVU12" s="389"/>
      <c r="RVV12" s="389"/>
      <c r="RVW12" s="389"/>
      <c r="RVX12" s="389"/>
      <c r="RVY12" s="389"/>
      <c r="RVZ12" s="389"/>
      <c r="RWA12" s="389"/>
      <c r="RWB12" s="389"/>
      <c r="RWC12" s="389"/>
      <c r="RWD12" s="389"/>
      <c r="RWE12" s="389"/>
      <c r="RWF12" s="389"/>
      <c r="RWG12" s="389"/>
      <c r="RWH12" s="389"/>
      <c r="RWI12" s="389"/>
      <c r="RWJ12" s="389"/>
      <c r="RWK12" s="389"/>
      <c r="RWL12" s="389"/>
      <c r="RWM12" s="389"/>
      <c r="RWN12" s="389"/>
      <c r="RWO12" s="389"/>
      <c r="RWP12" s="389"/>
      <c r="RWQ12" s="389"/>
      <c r="RWR12" s="389"/>
      <c r="RWS12" s="389"/>
      <c r="RWT12" s="389"/>
      <c r="RWU12" s="389"/>
      <c r="RWV12" s="389"/>
      <c r="RWW12" s="389"/>
      <c r="RWX12" s="389"/>
      <c r="RWY12" s="389"/>
      <c r="RWZ12" s="389"/>
      <c r="RXA12" s="389"/>
      <c r="RXB12" s="389"/>
      <c r="RXC12" s="389"/>
      <c r="RXD12" s="389"/>
      <c r="RXE12" s="389"/>
      <c r="RXF12" s="389"/>
      <c r="RXG12" s="389"/>
      <c r="RXH12" s="389"/>
      <c r="RXI12" s="389"/>
      <c r="RXJ12" s="389"/>
      <c r="RXK12" s="389"/>
      <c r="RXL12" s="389"/>
      <c r="RXM12" s="389"/>
      <c r="RXN12" s="389"/>
      <c r="RXO12" s="389"/>
      <c r="RXP12" s="389"/>
      <c r="RXQ12" s="389"/>
      <c r="RXR12" s="389"/>
      <c r="RXS12" s="389"/>
      <c r="RXT12" s="389"/>
      <c r="RXU12" s="389"/>
      <c r="RXV12" s="389"/>
      <c r="RXW12" s="389"/>
      <c r="RXX12" s="389"/>
      <c r="RXY12" s="389"/>
      <c r="RXZ12" s="389"/>
      <c r="RYA12" s="389"/>
      <c r="RYB12" s="389"/>
      <c r="RYC12" s="389"/>
      <c r="RYD12" s="389"/>
      <c r="RYE12" s="389"/>
      <c r="RYF12" s="389"/>
      <c r="RYG12" s="389"/>
      <c r="RYH12" s="389"/>
      <c r="RYI12" s="389"/>
      <c r="RYJ12" s="389"/>
      <c r="RYK12" s="389"/>
      <c r="RYL12" s="389"/>
      <c r="RYM12" s="389"/>
      <c r="RYN12" s="389"/>
      <c r="RYO12" s="389"/>
      <c r="RYP12" s="389"/>
      <c r="RYQ12" s="389"/>
      <c r="RYR12" s="389"/>
      <c r="RYS12" s="389"/>
      <c r="RYT12" s="389"/>
      <c r="RYU12" s="389"/>
      <c r="RYV12" s="389"/>
      <c r="RYW12" s="389"/>
      <c r="RYX12" s="389"/>
      <c r="RYY12" s="389"/>
      <c r="RYZ12" s="389"/>
      <c r="RZA12" s="389"/>
      <c r="RZB12" s="389"/>
      <c r="RZC12" s="389"/>
      <c r="RZD12" s="389"/>
      <c r="RZE12" s="389"/>
      <c r="RZF12" s="389"/>
      <c r="RZG12" s="389"/>
      <c r="RZH12" s="389"/>
      <c r="RZI12" s="389"/>
      <c r="RZJ12" s="389"/>
      <c r="RZK12" s="389"/>
      <c r="RZL12" s="389"/>
      <c r="RZM12" s="389"/>
      <c r="RZN12" s="389"/>
      <c r="RZO12" s="389"/>
      <c r="RZP12" s="389"/>
      <c r="RZQ12" s="389"/>
      <c r="RZR12" s="389"/>
      <c r="RZS12" s="389"/>
      <c r="RZT12" s="389"/>
      <c r="RZU12" s="389"/>
      <c r="RZV12" s="389"/>
      <c r="RZW12" s="389"/>
      <c r="RZX12" s="389"/>
      <c r="RZY12" s="389"/>
      <c r="RZZ12" s="389"/>
      <c r="SAA12" s="389"/>
      <c r="SAB12" s="389"/>
      <c r="SAC12" s="389"/>
      <c r="SAD12" s="389"/>
      <c r="SAE12" s="389"/>
      <c r="SAF12" s="389"/>
      <c r="SAG12" s="389"/>
      <c r="SAH12" s="389"/>
      <c r="SAI12" s="389"/>
      <c r="SAJ12" s="389"/>
      <c r="SAK12" s="389"/>
      <c r="SAL12" s="389"/>
      <c r="SAM12" s="389"/>
      <c r="SAN12" s="389"/>
      <c r="SAO12" s="389"/>
      <c r="SAP12" s="389"/>
      <c r="SAQ12" s="389"/>
      <c r="SAR12" s="389"/>
      <c r="SAS12" s="389"/>
      <c r="SAT12" s="389"/>
      <c r="SAU12" s="389"/>
      <c r="SAV12" s="389"/>
      <c r="SAW12" s="389"/>
      <c r="SAX12" s="389"/>
      <c r="SAY12" s="389"/>
      <c r="SAZ12" s="389"/>
      <c r="SBA12" s="389"/>
      <c r="SBB12" s="389"/>
      <c r="SBC12" s="389"/>
      <c r="SBD12" s="389"/>
      <c r="SBE12" s="389"/>
      <c r="SBF12" s="389"/>
      <c r="SBG12" s="389"/>
      <c r="SBH12" s="389"/>
      <c r="SBI12" s="389"/>
      <c r="SBJ12" s="389"/>
      <c r="SBK12" s="389"/>
      <c r="SBL12" s="389"/>
      <c r="SBM12" s="389"/>
      <c r="SBN12" s="389"/>
      <c r="SBO12" s="389"/>
      <c r="SBP12" s="389"/>
      <c r="SBQ12" s="389"/>
      <c r="SBR12" s="389"/>
      <c r="SBS12" s="389"/>
      <c r="SBT12" s="389"/>
      <c r="SBU12" s="389"/>
      <c r="SBV12" s="389"/>
      <c r="SBW12" s="389"/>
      <c r="SBX12" s="389"/>
      <c r="SBY12" s="389"/>
      <c r="SBZ12" s="389"/>
      <c r="SCA12" s="389"/>
      <c r="SCB12" s="389"/>
      <c r="SCC12" s="389"/>
      <c r="SCD12" s="389"/>
      <c r="SCE12" s="389"/>
      <c r="SCF12" s="389"/>
      <c r="SCG12" s="389"/>
      <c r="SCH12" s="389"/>
      <c r="SCI12" s="389"/>
      <c r="SCJ12" s="389"/>
      <c r="SCK12" s="389"/>
      <c r="SCL12" s="389"/>
      <c r="SCM12" s="389"/>
      <c r="SCN12" s="389"/>
      <c r="SCO12" s="389"/>
      <c r="SCP12" s="389"/>
      <c r="SCQ12" s="389"/>
      <c r="SCR12" s="389"/>
      <c r="SCS12" s="389"/>
      <c r="SCT12" s="389"/>
      <c r="SCU12" s="389"/>
      <c r="SCV12" s="389"/>
      <c r="SCW12" s="389"/>
      <c r="SCX12" s="389"/>
      <c r="SCY12" s="389"/>
      <c r="SCZ12" s="389"/>
      <c r="SDA12" s="389"/>
      <c r="SDB12" s="389"/>
      <c r="SDC12" s="389"/>
      <c r="SDD12" s="389"/>
      <c r="SDE12" s="389"/>
      <c r="SDF12" s="389"/>
      <c r="SDG12" s="389"/>
      <c r="SDH12" s="389"/>
      <c r="SDI12" s="389"/>
      <c r="SDJ12" s="389"/>
      <c r="SDK12" s="389"/>
      <c r="SDL12" s="389"/>
      <c r="SDM12" s="389"/>
      <c r="SDN12" s="389"/>
      <c r="SDO12" s="389"/>
      <c r="SDP12" s="389"/>
      <c r="SDQ12" s="389"/>
      <c r="SDR12" s="389"/>
      <c r="SDS12" s="389"/>
      <c r="SDT12" s="389"/>
      <c r="SDU12" s="389"/>
      <c r="SDV12" s="389"/>
      <c r="SDW12" s="389"/>
      <c r="SDX12" s="389"/>
      <c r="SDY12" s="389"/>
      <c r="SDZ12" s="389"/>
      <c r="SEA12" s="389"/>
      <c r="SEB12" s="389"/>
      <c r="SEC12" s="389"/>
      <c r="SED12" s="389"/>
      <c r="SEE12" s="389"/>
      <c r="SEF12" s="389"/>
      <c r="SEG12" s="389"/>
      <c r="SEH12" s="389"/>
      <c r="SEI12" s="389"/>
      <c r="SEJ12" s="389"/>
      <c r="SEK12" s="389"/>
      <c r="SEL12" s="389"/>
      <c r="SEM12" s="389"/>
      <c r="SEN12" s="389"/>
      <c r="SEO12" s="389"/>
      <c r="SEP12" s="389"/>
      <c r="SEQ12" s="389"/>
      <c r="SER12" s="389"/>
      <c r="SES12" s="389"/>
      <c r="SET12" s="389"/>
      <c r="SEU12" s="389"/>
      <c r="SEV12" s="389"/>
      <c r="SEW12" s="389"/>
      <c r="SEX12" s="389"/>
      <c r="SEY12" s="389"/>
      <c r="SEZ12" s="389"/>
      <c r="SFA12" s="389"/>
      <c r="SFB12" s="389"/>
      <c r="SFC12" s="389"/>
      <c r="SFD12" s="389"/>
      <c r="SFE12" s="389"/>
      <c r="SFF12" s="389"/>
      <c r="SFG12" s="389"/>
      <c r="SFH12" s="389"/>
      <c r="SFI12" s="389"/>
      <c r="SFJ12" s="389"/>
      <c r="SFK12" s="389"/>
      <c r="SFL12" s="389"/>
      <c r="SFM12" s="389"/>
      <c r="SFN12" s="389"/>
      <c r="SFO12" s="389"/>
      <c r="SFP12" s="389"/>
      <c r="SFQ12" s="389"/>
      <c r="SFR12" s="389"/>
      <c r="SFS12" s="389"/>
      <c r="SFT12" s="389"/>
      <c r="SFU12" s="389"/>
      <c r="SFV12" s="389"/>
      <c r="SFW12" s="389"/>
      <c r="SFX12" s="389"/>
      <c r="SFY12" s="389"/>
      <c r="SFZ12" s="389"/>
      <c r="SGA12" s="389"/>
      <c r="SGB12" s="389"/>
      <c r="SGC12" s="389"/>
      <c r="SGD12" s="389"/>
      <c r="SGE12" s="389"/>
      <c r="SGF12" s="389"/>
      <c r="SGG12" s="389"/>
      <c r="SGH12" s="389"/>
      <c r="SGI12" s="389"/>
      <c r="SGJ12" s="389"/>
      <c r="SGK12" s="389"/>
      <c r="SGL12" s="389"/>
      <c r="SGM12" s="389"/>
      <c r="SGN12" s="389"/>
      <c r="SGO12" s="389"/>
      <c r="SGP12" s="389"/>
      <c r="SGQ12" s="389"/>
      <c r="SGR12" s="389"/>
      <c r="SGS12" s="389"/>
      <c r="SGT12" s="389"/>
      <c r="SGU12" s="389"/>
      <c r="SGV12" s="389"/>
      <c r="SGW12" s="389"/>
      <c r="SGX12" s="389"/>
      <c r="SGY12" s="389"/>
      <c r="SGZ12" s="389"/>
      <c r="SHA12" s="389"/>
      <c r="SHB12" s="389"/>
      <c r="SHC12" s="389"/>
      <c r="SHD12" s="389"/>
      <c r="SHE12" s="389"/>
      <c r="SHF12" s="389"/>
      <c r="SHG12" s="389"/>
      <c r="SHH12" s="389"/>
      <c r="SHI12" s="389"/>
      <c r="SHJ12" s="389"/>
      <c r="SHK12" s="389"/>
      <c r="SHL12" s="389"/>
      <c r="SHM12" s="389"/>
      <c r="SHN12" s="389"/>
      <c r="SHO12" s="389"/>
      <c r="SHP12" s="389"/>
      <c r="SHQ12" s="389"/>
      <c r="SHR12" s="389"/>
      <c r="SHS12" s="389"/>
      <c r="SHT12" s="389"/>
      <c r="SHU12" s="389"/>
      <c r="SHV12" s="389"/>
      <c r="SHW12" s="389"/>
      <c r="SHX12" s="389"/>
      <c r="SHY12" s="389"/>
      <c r="SHZ12" s="389"/>
      <c r="SIA12" s="389"/>
      <c r="SIB12" s="389"/>
      <c r="SIC12" s="389"/>
      <c r="SID12" s="389"/>
      <c r="SIE12" s="389"/>
      <c r="SIF12" s="389"/>
      <c r="SIG12" s="389"/>
      <c r="SIH12" s="389"/>
      <c r="SII12" s="389"/>
      <c r="SIJ12" s="389"/>
      <c r="SIK12" s="389"/>
      <c r="SIL12" s="389"/>
      <c r="SIM12" s="389"/>
      <c r="SIN12" s="389"/>
      <c r="SIO12" s="389"/>
      <c r="SIP12" s="389"/>
      <c r="SIQ12" s="389"/>
      <c r="SIR12" s="389"/>
      <c r="SIS12" s="389"/>
      <c r="SIT12" s="389"/>
      <c r="SIU12" s="389"/>
      <c r="SIV12" s="389"/>
      <c r="SIW12" s="389"/>
      <c r="SIX12" s="389"/>
      <c r="SIY12" s="389"/>
      <c r="SIZ12" s="389"/>
      <c r="SJA12" s="389"/>
      <c r="SJB12" s="389"/>
      <c r="SJC12" s="389"/>
      <c r="SJD12" s="389"/>
      <c r="SJE12" s="389"/>
      <c r="SJF12" s="389"/>
      <c r="SJG12" s="389"/>
      <c r="SJH12" s="389"/>
      <c r="SJI12" s="389"/>
      <c r="SJJ12" s="389"/>
      <c r="SJK12" s="389"/>
      <c r="SJL12" s="389"/>
      <c r="SJM12" s="389"/>
      <c r="SJN12" s="389"/>
      <c r="SJO12" s="389"/>
      <c r="SJP12" s="389"/>
      <c r="SJQ12" s="389"/>
      <c r="SJR12" s="389"/>
      <c r="SJS12" s="389"/>
      <c r="SJT12" s="389"/>
      <c r="SJU12" s="389"/>
      <c r="SJV12" s="389"/>
      <c r="SJW12" s="389"/>
      <c r="SJX12" s="389"/>
      <c r="SJY12" s="389"/>
      <c r="SJZ12" s="389"/>
      <c r="SKA12" s="389"/>
      <c r="SKB12" s="389"/>
      <c r="SKC12" s="389"/>
      <c r="SKD12" s="389"/>
      <c r="SKE12" s="389"/>
      <c r="SKF12" s="389"/>
      <c r="SKG12" s="389"/>
      <c r="SKH12" s="389"/>
      <c r="SKI12" s="389"/>
      <c r="SKJ12" s="389"/>
      <c r="SKK12" s="389"/>
      <c r="SKL12" s="389"/>
      <c r="SKM12" s="389"/>
      <c r="SKN12" s="389"/>
      <c r="SKO12" s="389"/>
      <c r="SKP12" s="389"/>
      <c r="SKQ12" s="389"/>
      <c r="SKR12" s="389"/>
      <c r="SKS12" s="389"/>
      <c r="SKT12" s="389"/>
      <c r="SKU12" s="389"/>
      <c r="SKV12" s="389"/>
      <c r="SKW12" s="389"/>
      <c r="SKX12" s="389"/>
      <c r="SKY12" s="389"/>
      <c r="SKZ12" s="389"/>
      <c r="SLA12" s="389"/>
      <c r="SLB12" s="389"/>
      <c r="SLC12" s="389"/>
      <c r="SLD12" s="389"/>
      <c r="SLE12" s="389"/>
      <c r="SLF12" s="389"/>
      <c r="SLG12" s="389"/>
      <c r="SLH12" s="389"/>
      <c r="SLI12" s="389"/>
      <c r="SLJ12" s="389"/>
      <c r="SLK12" s="389"/>
      <c r="SLL12" s="389"/>
      <c r="SLM12" s="389"/>
      <c r="SLN12" s="389"/>
      <c r="SLO12" s="389"/>
      <c r="SLP12" s="389"/>
      <c r="SLQ12" s="389"/>
      <c r="SLR12" s="389"/>
      <c r="SLS12" s="389"/>
      <c r="SLT12" s="389"/>
      <c r="SLU12" s="389"/>
      <c r="SLV12" s="389"/>
      <c r="SLW12" s="389"/>
      <c r="SLX12" s="389"/>
      <c r="SLY12" s="389"/>
      <c r="SLZ12" s="389"/>
      <c r="SMA12" s="389"/>
      <c r="SMB12" s="389"/>
      <c r="SMC12" s="389"/>
      <c r="SMD12" s="389"/>
      <c r="SME12" s="389"/>
      <c r="SMF12" s="389"/>
      <c r="SMG12" s="389"/>
      <c r="SMH12" s="389"/>
      <c r="SMI12" s="389"/>
      <c r="SMJ12" s="389"/>
      <c r="SMK12" s="389"/>
      <c r="SML12" s="389"/>
      <c r="SMM12" s="389"/>
      <c r="SMN12" s="389"/>
      <c r="SMO12" s="389"/>
      <c r="SMP12" s="389"/>
      <c r="SMQ12" s="389"/>
      <c r="SMR12" s="389"/>
      <c r="SMS12" s="389"/>
      <c r="SMT12" s="389"/>
      <c r="SMU12" s="389"/>
      <c r="SMV12" s="389"/>
      <c r="SMW12" s="389"/>
      <c r="SMX12" s="389"/>
      <c r="SMY12" s="389"/>
      <c r="SMZ12" s="389"/>
      <c r="SNA12" s="389"/>
      <c r="SNB12" s="389"/>
      <c r="SNC12" s="389"/>
      <c r="SND12" s="389"/>
      <c r="SNE12" s="389"/>
      <c r="SNF12" s="389"/>
      <c r="SNG12" s="389"/>
      <c r="SNH12" s="389"/>
      <c r="SNI12" s="389"/>
      <c r="SNJ12" s="389"/>
      <c r="SNK12" s="389"/>
      <c r="SNL12" s="389"/>
      <c r="SNM12" s="389"/>
      <c r="SNN12" s="389"/>
      <c r="SNO12" s="389"/>
      <c r="SNP12" s="389"/>
      <c r="SNQ12" s="389"/>
      <c r="SNR12" s="389"/>
      <c r="SNS12" s="389"/>
      <c r="SNT12" s="389"/>
      <c r="SNU12" s="389"/>
      <c r="SNV12" s="389"/>
      <c r="SNW12" s="389"/>
      <c r="SNX12" s="389"/>
      <c r="SNY12" s="389"/>
      <c r="SNZ12" s="389"/>
      <c r="SOA12" s="389"/>
      <c r="SOB12" s="389"/>
      <c r="SOC12" s="389"/>
      <c r="SOD12" s="389"/>
      <c r="SOE12" s="389"/>
      <c r="SOF12" s="389"/>
      <c r="SOG12" s="389"/>
      <c r="SOH12" s="389"/>
      <c r="SOI12" s="389"/>
      <c r="SOJ12" s="389"/>
      <c r="SOK12" s="389"/>
      <c r="SOL12" s="389"/>
      <c r="SOM12" s="389"/>
      <c r="SON12" s="389"/>
      <c r="SOO12" s="389"/>
      <c r="SOP12" s="389"/>
      <c r="SOQ12" s="389"/>
      <c r="SOR12" s="389"/>
      <c r="SOS12" s="389"/>
      <c r="SOT12" s="389"/>
      <c r="SOU12" s="389"/>
      <c r="SOV12" s="389"/>
      <c r="SOW12" s="389"/>
      <c r="SOX12" s="389"/>
      <c r="SOY12" s="389"/>
      <c r="SOZ12" s="389"/>
      <c r="SPA12" s="389"/>
      <c r="SPB12" s="389"/>
      <c r="SPC12" s="389"/>
      <c r="SPD12" s="389"/>
      <c r="SPE12" s="389"/>
      <c r="SPF12" s="389"/>
      <c r="SPG12" s="389"/>
      <c r="SPH12" s="389"/>
      <c r="SPI12" s="389"/>
      <c r="SPJ12" s="389"/>
      <c r="SPK12" s="389"/>
      <c r="SPL12" s="389"/>
      <c r="SPM12" s="389"/>
      <c r="SPN12" s="389"/>
      <c r="SPO12" s="389"/>
      <c r="SPP12" s="389"/>
      <c r="SPQ12" s="389"/>
      <c r="SPR12" s="389"/>
      <c r="SPS12" s="389"/>
      <c r="SPT12" s="389"/>
      <c r="SPU12" s="389"/>
      <c r="SPV12" s="389"/>
      <c r="SPW12" s="389"/>
      <c r="SPX12" s="389"/>
      <c r="SPY12" s="389"/>
      <c r="SPZ12" s="389"/>
      <c r="SQA12" s="389"/>
      <c r="SQB12" s="389"/>
      <c r="SQC12" s="389"/>
      <c r="SQD12" s="389"/>
      <c r="SQE12" s="389"/>
      <c r="SQF12" s="389"/>
      <c r="SQG12" s="389"/>
      <c r="SQH12" s="389"/>
      <c r="SQI12" s="389"/>
      <c r="SQJ12" s="389"/>
      <c r="SQK12" s="389"/>
      <c r="SQL12" s="389"/>
      <c r="SQM12" s="389"/>
      <c r="SQN12" s="389"/>
      <c r="SQO12" s="389"/>
      <c r="SQP12" s="389"/>
      <c r="SQQ12" s="389"/>
      <c r="SQR12" s="389"/>
      <c r="SQS12" s="389"/>
      <c r="SQT12" s="389"/>
      <c r="SQU12" s="389"/>
      <c r="SQV12" s="389"/>
      <c r="SQW12" s="389"/>
      <c r="SQX12" s="389"/>
      <c r="SQY12" s="389"/>
      <c r="SQZ12" s="389"/>
      <c r="SRA12" s="389"/>
      <c r="SRB12" s="389"/>
      <c r="SRC12" s="389"/>
      <c r="SRD12" s="389"/>
      <c r="SRE12" s="389"/>
      <c r="SRF12" s="389"/>
      <c r="SRG12" s="389"/>
      <c r="SRH12" s="389"/>
      <c r="SRI12" s="389"/>
      <c r="SRJ12" s="389"/>
      <c r="SRK12" s="389"/>
      <c r="SRL12" s="389"/>
      <c r="SRM12" s="389"/>
      <c r="SRN12" s="389"/>
      <c r="SRO12" s="389"/>
      <c r="SRP12" s="389"/>
      <c r="SRQ12" s="389"/>
      <c r="SRR12" s="389"/>
      <c r="SRS12" s="389"/>
      <c r="SRT12" s="389"/>
      <c r="SRU12" s="389"/>
      <c r="SRV12" s="389"/>
      <c r="SRW12" s="389"/>
      <c r="SRX12" s="389"/>
      <c r="SRY12" s="389"/>
      <c r="SRZ12" s="389"/>
      <c r="SSA12" s="389"/>
      <c r="SSB12" s="389"/>
      <c r="SSC12" s="389"/>
      <c r="SSD12" s="389"/>
      <c r="SSE12" s="389"/>
      <c r="SSF12" s="389"/>
      <c r="SSG12" s="389"/>
      <c r="SSH12" s="389"/>
      <c r="SSI12" s="389"/>
      <c r="SSJ12" s="389"/>
      <c r="SSK12" s="389"/>
      <c r="SSL12" s="389"/>
      <c r="SSM12" s="389"/>
      <c r="SSN12" s="389"/>
      <c r="SSO12" s="389"/>
      <c r="SSP12" s="389"/>
      <c r="SSQ12" s="389"/>
      <c r="SSR12" s="389"/>
      <c r="SSS12" s="389"/>
      <c r="SST12" s="389"/>
      <c r="SSU12" s="389"/>
      <c r="SSV12" s="389"/>
      <c r="SSW12" s="389"/>
      <c r="SSX12" s="389"/>
      <c r="SSY12" s="389"/>
      <c r="SSZ12" s="389"/>
      <c r="STA12" s="389"/>
      <c r="STB12" s="389"/>
      <c r="STC12" s="389"/>
      <c r="STD12" s="389"/>
      <c r="STE12" s="389"/>
      <c r="STF12" s="389"/>
      <c r="STG12" s="389"/>
      <c r="STH12" s="389"/>
      <c r="STI12" s="389"/>
      <c r="STJ12" s="389"/>
      <c r="STK12" s="389"/>
      <c r="STL12" s="389"/>
      <c r="STM12" s="389"/>
      <c r="STN12" s="389"/>
      <c r="STO12" s="389"/>
      <c r="STP12" s="389"/>
      <c r="STQ12" s="389"/>
      <c r="STR12" s="389"/>
      <c r="STS12" s="389"/>
      <c r="STT12" s="389"/>
      <c r="STU12" s="389"/>
      <c r="STV12" s="389"/>
      <c r="STW12" s="389"/>
      <c r="STX12" s="389"/>
      <c r="STY12" s="389"/>
      <c r="STZ12" s="389"/>
      <c r="SUA12" s="389"/>
      <c r="SUB12" s="389"/>
      <c r="SUC12" s="389"/>
      <c r="SUD12" s="389"/>
      <c r="SUE12" s="389"/>
      <c r="SUF12" s="389"/>
      <c r="SUG12" s="389"/>
      <c r="SUH12" s="389"/>
      <c r="SUI12" s="389"/>
      <c r="SUJ12" s="389"/>
      <c r="SUK12" s="389"/>
      <c r="SUL12" s="389"/>
      <c r="SUM12" s="389"/>
      <c r="SUN12" s="389"/>
      <c r="SUO12" s="389"/>
      <c r="SUP12" s="389"/>
      <c r="SUQ12" s="389"/>
      <c r="SUR12" s="389"/>
      <c r="SUS12" s="389"/>
      <c r="SUT12" s="389"/>
      <c r="SUU12" s="389"/>
      <c r="SUV12" s="389"/>
      <c r="SUW12" s="389"/>
      <c r="SUX12" s="389"/>
      <c r="SUY12" s="389"/>
      <c r="SUZ12" s="389"/>
      <c r="SVA12" s="389"/>
      <c r="SVB12" s="389"/>
      <c r="SVC12" s="389"/>
      <c r="SVD12" s="389"/>
      <c r="SVE12" s="389"/>
      <c r="SVF12" s="389"/>
      <c r="SVG12" s="389"/>
      <c r="SVH12" s="389"/>
      <c r="SVI12" s="389"/>
      <c r="SVJ12" s="389"/>
      <c r="SVK12" s="389"/>
      <c r="SVL12" s="389"/>
      <c r="SVM12" s="389"/>
      <c r="SVN12" s="389"/>
      <c r="SVO12" s="389"/>
      <c r="SVP12" s="389"/>
      <c r="SVQ12" s="389"/>
      <c r="SVR12" s="389"/>
      <c r="SVS12" s="389"/>
      <c r="SVT12" s="389"/>
      <c r="SVU12" s="389"/>
      <c r="SVV12" s="389"/>
      <c r="SVW12" s="389"/>
      <c r="SVX12" s="389"/>
      <c r="SVY12" s="389"/>
      <c r="SVZ12" s="389"/>
      <c r="SWA12" s="389"/>
      <c r="SWB12" s="389"/>
      <c r="SWC12" s="389"/>
      <c r="SWD12" s="389"/>
      <c r="SWE12" s="389"/>
      <c r="SWF12" s="389"/>
      <c r="SWG12" s="389"/>
      <c r="SWH12" s="389"/>
      <c r="SWI12" s="389"/>
      <c r="SWJ12" s="389"/>
      <c r="SWK12" s="389"/>
      <c r="SWL12" s="389"/>
      <c r="SWM12" s="389"/>
      <c r="SWN12" s="389"/>
      <c r="SWO12" s="389"/>
      <c r="SWP12" s="389"/>
      <c r="SWQ12" s="389"/>
      <c r="SWR12" s="389"/>
      <c r="SWS12" s="389"/>
      <c r="SWT12" s="389"/>
      <c r="SWU12" s="389"/>
      <c r="SWV12" s="389"/>
      <c r="SWW12" s="389"/>
      <c r="SWX12" s="389"/>
      <c r="SWY12" s="389"/>
      <c r="SWZ12" s="389"/>
      <c r="SXA12" s="389"/>
      <c r="SXB12" s="389"/>
      <c r="SXC12" s="389"/>
      <c r="SXD12" s="389"/>
      <c r="SXE12" s="389"/>
      <c r="SXF12" s="389"/>
      <c r="SXG12" s="389"/>
      <c r="SXH12" s="389"/>
      <c r="SXI12" s="389"/>
      <c r="SXJ12" s="389"/>
      <c r="SXK12" s="389"/>
      <c r="SXL12" s="389"/>
      <c r="SXM12" s="389"/>
      <c r="SXN12" s="389"/>
      <c r="SXO12" s="389"/>
      <c r="SXP12" s="389"/>
      <c r="SXQ12" s="389"/>
      <c r="SXR12" s="389"/>
      <c r="SXS12" s="389"/>
      <c r="SXT12" s="389"/>
      <c r="SXU12" s="389"/>
      <c r="SXV12" s="389"/>
      <c r="SXW12" s="389"/>
      <c r="SXX12" s="389"/>
      <c r="SXY12" s="389"/>
      <c r="SXZ12" s="389"/>
      <c r="SYA12" s="389"/>
      <c r="SYB12" s="389"/>
      <c r="SYC12" s="389"/>
      <c r="SYD12" s="389"/>
      <c r="SYE12" s="389"/>
      <c r="SYF12" s="389"/>
      <c r="SYG12" s="389"/>
      <c r="SYH12" s="389"/>
      <c r="SYI12" s="389"/>
      <c r="SYJ12" s="389"/>
      <c r="SYK12" s="389"/>
      <c r="SYL12" s="389"/>
      <c r="SYM12" s="389"/>
      <c r="SYN12" s="389"/>
      <c r="SYO12" s="389"/>
      <c r="SYP12" s="389"/>
      <c r="SYQ12" s="389"/>
      <c r="SYR12" s="389"/>
      <c r="SYS12" s="389"/>
      <c r="SYT12" s="389"/>
      <c r="SYU12" s="389"/>
      <c r="SYV12" s="389"/>
      <c r="SYW12" s="389"/>
      <c r="SYX12" s="389"/>
      <c r="SYY12" s="389"/>
      <c r="SYZ12" s="389"/>
      <c r="SZA12" s="389"/>
      <c r="SZB12" s="389"/>
      <c r="SZC12" s="389"/>
      <c r="SZD12" s="389"/>
      <c r="SZE12" s="389"/>
      <c r="SZF12" s="389"/>
      <c r="SZG12" s="389"/>
      <c r="SZH12" s="389"/>
      <c r="SZI12" s="389"/>
      <c r="SZJ12" s="389"/>
      <c r="SZK12" s="389"/>
      <c r="SZL12" s="389"/>
      <c r="SZM12" s="389"/>
      <c r="SZN12" s="389"/>
      <c r="SZO12" s="389"/>
      <c r="SZP12" s="389"/>
      <c r="SZQ12" s="389"/>
      <c r="SZR12" s="389"/>
      <c r="SZS12" s="389"/>
      <c r="SZT12" s="389"/>
      <c r="SZU12" s="389"/>
      <c r="SZV12" s="389"/>
      <c r="SZW12" s="389"/>
      <c r="SZX12" s="389"/>
      <c r="SZY12" s="389"/>
      <c r="SZZ12" s="389"/>
      <c r="TAA12" s="389"/>
      <c r="TAB12" s="389"/>
      <c r="TAC12" s="389"/>
      <c r="TAD12" s="389"/>
      <c r="TAE12" s="389"/>
      <c r="TAF12" s="389"/>
      <c r="TAG12" s="389"/>
      <c r="TAH12" s="389"/>
      <c r="TAI12" s="389"/>
      <c r="TAJ12" s="389"/>
      <c r="TAK12" s="389"/>
      <c r="TAL12" s="389"/>
      <c r="TAM12" s="389"/>
      <c r="TAN12" s="389"/>
      <c r="TAO12" s="389"/>
      <c r="TAP12" s="389"/>
      <c r="TAQ12" s="389"/>
      <c r="TAR12" s="389"/>
      <c r="TAS12" s="389"/>
      <c r="TAT12" s="389"/>
      <c r="TAU12" s="389"/>
      <c r="TAV12" s="389"/>
      <c r="TAW12" s="389"/>
      <c r="TAX12" s="389"/>
      <c r="TAY12" s="389"/>
      <c r="TAZ12" s="389"/>
      <c r="TBA12" s="389"/>
      <c r="TBB12" s="389"/>
      <c r="TBC12" s="389"/>
      <c r="TBD12" s="389"/>
      <c r="TBE12" s="389"/>
      <c r="TBF12" s="389"/>
      <c r="TBG12" s="389"/>
      <c r="TBH12" s="389"/>
      <c r="TBI12" s="389"/>
      <c r="TBJ12" s="389"/>
      <c r="TBK12" s="389"/>
      <c r="TBL12" s="389"/>
      <c r="TBM12" s="389"/>
      <c r="TBN12" s="389"/>
      <c r="TBO12" s="389"/>
      <c r="TBP12" s="389"/>
      <c r="TBQ12" s="389"/>
      <c r="TBR12" s="389"/>
      <c r="TBS12" s="389"/>
      <c r="TBT12" s="389"/>
      <c r="TBU12" s="389"/>
      <c r="TBV12" s="389"/>
      <c r="TBW12" s="389"/>
      <c r="TBX12" s="389"/>
      <c r="TBY12" s="389"/>
      <c r="TBZ12" s="389"/>
      <c r="TCA12" s="389"/>
      <c r="TCB12" s="389"/>
      <c r="TCC12" s="389"/>
      <c r="TCD12" s="389"/>
      <c r="TCE12" s="389"/>
      <c r="TCF12" s="389"/>
      <c r="TCG12" s="389"/>
      <c r="TCH12" s="389"/>
      <c r="TCI12" s="389"/>
      <c r="TCJ12" s="389"/>
      <c r="TCK12" s="389"/>
      <c r="TCL12" s="389"/>
      <c r="TCM12" s="389"/>
      <c r="TCN12" s="389"/>
      <c r="TCO12" s="389"/>
      <c r="TCP12" s="389"/>
      <c r="TCQ12" s="389"/>
      <c r="TCR12" s="389"/>
      <c r="TCS12" s="389"/>
      <c r="TCT12" s="389"/>
      <c r="TCU12" s="389"/>
      <c r="TCV12" s="389"/>
      <c r="TCW12" s="389"/>
      <c r="TCX12" s="389"/>
      <c r="TCY12" s="389"/>
      <c r="TCZ12" s="389"/>
      <c r="TDA12" s="389"/>
      <c r="TDB12" s="389"/>
      <c r="TDC12" s="389"/>
      <c r="TDD12" s="389"/>
      <c r="TDE12" s="389"/>
      <c r="TDF12" s="389"/>
      <c r="TDG12" s="389"/>
      <c r="TDH12" s="389"/>
      <c r="TDI12" s="389"/>
      <c r="TDJ12" s="389"/>
      <c r="TDK12" s="389"/>
      <c r="TDL12" s="389"/>
      <c r="TDM12" s="389"/>
      <c r="TDN12" s="389"/>
      <c r="TDO12" s="389"/>
      <c r="TDP12" s="389"/>
      <c r="TDQ12" s="389"/>
      <c r="TDR12" s="389"/>
      <c r="TDS12" s="389"/>
      <c r="TDT12" s="389"/>
      <c r="TDU12" s="389"/>
      <c r="TDV12" s="389"/>
      <c r="TDW12" s="389"/>
      <c r="TDX12" s="389"/>
      <c r="TDY12" s="389"/>
      <c r="TDZ12" s="389"/>
      <c r="TEA12" s="389"/>
      <c r="TEB12" s="389"/>
      <c r="TEC12" s="389"/>
      <c r="TED12" s="389"/>
      <c r="TEE12" s="389"/>
      <c r="TEF12" s="389"/>
      <c r="TEG12" s="389"/>
      <c r="TEH12" s="389"/>
      <c r="TEI12" s="389"/>
      <c r="TEJ12" s="389"/>
      <c r="TEK12" s="389"/>
      <c r="TEL12" s="389"/>
      <c r="TEM12" s="389"/>
      <c r="TEN12" s="389"/>
      <c r="TEO12" s="389"/>
      <c r="TEP12" s="389"/>
      <c r="TEQ12" s="389"/>
      <c r="TER12" s="389"/>
      <c r="TES12" s="389"/>
      <c r="TET12" s="389"/>
      <c r="TEU12" s="389"/>
      <c r="TEV12" s="389"/>
      <c r="TEW12" s="389"/>
      <c r="TEX12" s="389"/>
      <c r="TEY12" s="389"/>
      <c r="TEZ12" s="389"/>
      <c r="TFA12" s="389"/>
      <c r="TFB12" s="389"/>
      <c r="TFC12" s="389"/>
      <c r="TFD12" s="389"/>
      <c r="TFE12" s="389"/>
      <c r="TFF12" s="389"/>
      <c r="TFG12" s="389"/>
      <c r="TFH12" s="389"/>
      <c r="TFI12" s="389"/>
      <c r="TFJ12" s="389"/>
      <c r="TFK12" s="389"/>
      <c r="TFL12" s="389"/>
      <c r="TFM12" s="389"/>
      <c r="TFN12" s="389"/>
      <c r="TFO12" s="389"/>
      <c r="TFP12" s="389"/>
      <c r="TFQ12" s="389"/>
      <c r="TFR12" s="389"/>
      <c r="TFS12" s="389"/>
      <c r="TFT12" s="389"/>
      <c r="TFU12" s="389"/>
      <c r="TFV12" s="389"/>
      <c r="TFW12" s="389"/>
      <c r="TFX12" s="389"/>
      <c r="TFY12" s="389"/>
      <c r="TFZ12" s="389"/>
      <c r="TGA12" s="389"/>
      <c r="TGB12" s="389"/>
      <c r="TGC12" s="389"/>
      <c r="TGD12" s="389"/>
      <c r="TGE12" s="389"/>
      <c r="TGF12" s="389"/>
      <c r="TGG12" s="389"/>
      <c r="TGH12" s="389"/>
      <c r="TGI12" s="389"/>
      <c r="TGJ12" s="389"/>
      <c r="TGK12" s="389"/>
      <c r="TGL12" s="389"/>
      <c r="TGM12" s="389"/>
      <c r="TGN12" s="389"/>
      <c r="TGO12" s="389"/>
      <c r="TGP12" s="389"/>
      <c r="TGQ12" s="389"/>
      <c r="TGR12" s="389"/>
      <c r="TGS12" s="389"/>
      <c r="TGT12" s="389"/>
      <c r="TGU12" s="389"/>
      <c r="TGV12" s="389"/>
      <c r="TGW12" s="389"/>
      <c r="TGX12" s="389"/>
      <c r="TGY12" s="389"/>
      <c r="TGZ12" s="389"/>
      <c r="THA12" s="389"/>
      <c r="THB12" s="389"/>
      <c r="THC12" s="389"/>
      <c r="THD12" s="389"/>
      <c r="THE12" s="389"/>
      <c r="THF12" s="389"/>
      <c r="THG12" s="389"/>
      <c r="THH12" s="389"/>
      <c r="THI12" s="389"/>
      <c r="THJ12" s="389"/>
      <c r="THK12" s="389"/>
      <c r="THL12" s="389"/>
      <c r="THM12" s="389"/>
      <c r="THN12" s="389"/>
      <c r="THO12" s="389"/>
      <c r="THP12" s="389"/>
      <c r="THQ12" s="389"/>
      <c r="THR12" s="389"/>
      <c r="THS12" s="389"/>
      <c r="THT12" s="389"/>
      <c r="THU12" s="389"/>
      <c r="THV12" s="389"/>
      <c r="THW12" s="389"/>
      <c r="THX12" s="389"/>
      <c r="THY12" s="389"/>
      <c r="THZ12" s="389"/>
      <c r="TIA12" s="389"/>
      <c r="TIB12" s="389"/>
      <c r="TIC12" s="389"/>
      <c r="TID12" s="389"/>
      <c r="TIE12" s="389"/>
      <c r="TIF12" s="389"/>
      <c r="TIG12" s="389"/>
      <c r="TIH12" s="389"/>
      <c r="TII12" s="389"/>
      <c r="TIJ12" s="389"/>
      <c r="TIK12" s="389"/>
      <c r="TIL12" s="389"/>
      <c r="TIM12" s="389"/>
      <c r="TIN12" s="389"/>
      <c r="TIO12" s="389"/>
      <c r="TIP12" s="389"/>
      <c r="TIQ12" s="389"/>
      <c r="TIR12" s="389"/>
      <c r="TIS12" s="389"/>
      <c r="TIT12" s="389"/>
      <c r="TIU12" s="389"/>
      <c r="TIV12" s="389"/>
      <c r="TIW12" s="389"/>
      <c r="TIX12" s="389"/>
      <c r="TIY12" s="389"/>
      <c r="TIZ12" s="389"/>
      <c r="TJA12" s="389"/>
      <c r="TJB12" s="389"/>
      <c r="TJC12" s="389"/>
      <c r="TJD12" s="389"/>
      <c r="TJE12" s="389"/>
      <c r="TJF12" s="389"/>
      <c r="TJG12" s="389"/>
      <c r="TJH12" s="389"/>
      <c r="TJI12" s="389"/>
      <c r="TJJ12" s="389"/>
      <c r="TJK12" s="389"/>
      <c r="TJL12" s="389"/>
      <c r="TJM12" s="389"/>
      <c r="TJN12" s="389"/>
      <c r="TJO12" s="389"/>
      <c r="TJP12" s="389"/>
      <c r="TJQ12" s="389"/>
      <c r="TJR12" s="389"/>
      <c r="TJS12" s="389"/>
      <c r="TJT12" s="389"/>
      <c r="TJU12" s="389"/>
      <c r="TJV12" s="389"/>
      <c r="TJW12" s="389"/>
      <c r="TJX12" s="389"/>
      <c r="TJY12" s="389"/>
      <c r="TJZ12" s="389"/>
      <c r="TKA12" s="389"/>
      <c r="TKB12" s="389"/>
      <c r="TKC12" s="389"/>
      <c r="TKD12" s="389"/>
      <c r="TKE12" s="389"/>
      <c r="TKF12" s="389"/>
      <c r="TKG12" s="389"/>
      <c r="TKH12" s="389"/>
      <c r="TKI12" s="389"/>
      <c r="TKJ12" s="389"/>
      <c r="TKK12" s="389"/>
      <c r="TKL12" s="389"/>
      <c r="TKM12" s="389"/>
      <c r="TKN12" s="389"/>
      <c r="TKO12" s="389"/>
      <c r="TKP12" s="389"/>
      <c r="TKQ12" s="389"/>
      <c r="TKR12" s="389"/>
      <c r="TKS12" s="389"/>
      <c r="TKT12" s="389"/>
      <c r="TKU12" s="389"/>
      <c r="TKV12" s="389"/>
      <c r="TKW12" s="389"/>
      <c r="TKX12" s="389"/>
      <c r="TKY12" s="389"/>
      <c r="TKZ12" s="389"/>
      <c r="TLA12" s="389"/>
      <c r="TLB12" s="389"/>
      <c r="TLC12" s="389"/>
      <c r="TLD12" s="389"/>
      <c r="TLE12" s="389"/>
      <c r="TLF12" s="389"/>
      <c r="TLG12" s="389"/>
      <c r="TLH12" s="389"/>
      <c r="TLI12" s="389"/>
      <c r="TLJ12" s="389"/>
      <c r="TLK12" s="389"/>
      <c r="TLL12" s="389"/>
      <c r="TLM12" s="389"/>
      <c r="TLN12" s="389"/>
      <c r="TLO12" s="389"/>
      <c r="TLP12" s="389"/>
      <c r="TLQ12" s="389"/>
      <c r="TLR12" s="389"/>
      <c r="TLS12" s="389"/>
      <c r="TLT12" s="389"/>
      <c r="TLU12" s="389"/>
      <c r="TLV12" s="389"/>
      <c r="TLW12" s="389"/>
      <c r="TLX12" s="389"/>
      <c r="TLY12" s="389"/>
      <c r="TLZ12" s="389"/>
      <c r="TMA12" s="389"/>
      <c r="TMB12" s="389"/>
      <c r="TMC12" s="389"/>
      <c r="TMD12" s="389"/>
      <c r="TME12" s="389"/>
      <c r="TMF12" s="389"/>
      <c r="TMG12" s="389"/>
      <c r="TMH12" s="389"/>
      <c r="TMI12" s="389"/>
      <c r="TMJ12" s="389"/>
      <c r="TMK12" s="389"/>
      <c r="TML12" s="389"/>
      <c r="TMM12" s="389"/>
      <c r="TMN12" s="389"/>
      <c r="TMO12" s="389"/>
      <c r="TMP12" s="389"/>
      <c r="TMQ12" s="389"/>
      <c r="TMR12" s="389"/>
      <c r="TMS12" s="389"/>
      <c r="TMT12" s="389"/>
      <c r="TMU12" s="389"/>
      <c r="TMV12" s="389"/>
      <c r="TMW12" s="389"/>
      <c r="TMX12" s="389"/>
      <c r="TMY12" s="389"/>
      <c r="TMZ12" s="389"/>
      <c r="TNA12" s="389"/>
      <c r="TNB12" s="389"/>
      <c r="TNC12" s="389"/>
      <c r="TND12" s="389"/>
      <c r="TNE12" s="389"/>
      <c r="TNF12" s="389"/>
      <c r="TNG12" s="389"/>
      <c r="TNH12" s="389"/>
      <c r="TNI12" s="389"/>
      <c r="TNJ12" s="389"/>
      <c r="TNK12" s="389"/>
      <c r="TNL12" s="389"/>
      <c r="TNM12" s="389"/>
      <c r="TNN12" s="389"/>
      <c r="TNO12" s="389"/>
      <c r="TNP12" s="389"/>
      <c r="TNQ12" s="389"/>
      <c r="TNR12" s="389"/>
      <c r="TNS12" s="389"/>
      <c r="TNT12" s="389"/>
      <c r="TNU12" s="389"/>
      <c r="TNV12" s="389"/>
      <c r="TNW12" s="389"/>
      <c r="TNX12" s="389"/>
      <c r="TNY12" s="389"/>
      <c r="TNZ12" s="389"/>
      <c r="TOA12" s="389"/>
      <c r="TOB12" s="389"/>
      <c r="TOC12" s="389"/>
      <c r="TOD12" s="389"/>
      <c r="TOE12" s="389"/>
      <c r="TOF12" s="389"/>
      <c r="TOG12" s="389"/>
      <c r="TOH12" s="389"/>
      <c r="TOI12" s="389"/>
      <c r="TOJ12" s="389"/>
      <c r="TOK12" s="389"/>
      <c r="TOL12" s="389"/>
      <c r="TOM12" s="389"/>
      <c r="TON12" s="389"/>
      <c r="TOO12" s="389"/>
      <c r="TOP12" s="389"/>
      <c r="TOQ12" s="389"/>
      <c r="TOR12" s="389"/>
      <c r="TOS12" s="389"/>
      <c r="TOT12" s="389"/>
      <c r="TOU12" s="389"/>
      <c r="TOV12" s="389"/>
      <c r="TOW12" s="389"/>
      <c r="TOX12" s="389"/>
      <c r="TOY12" s="389"/>
      <c r="TOZ12" s="389"/>
      <c r="TPA12" s="389"/>
      <c r="TPB12" s="389"/>
      <c r="TPC12" s="389"/>
      <c r="TPD12" s="389"/>
      <c r="TPE12" s="389"/>
      <c r="TPF12" s="389"/>
      <c r="TPG12" s="389"/>
      <c r="TPH12" s="389"/>
      <c r="TPI12" s="389"/>
      <c r="TPJ12" s="389"/>
      <c r="TPK12" s="389"/>
      <c r="TPL12" s="389"/>
      <c r="TPM12" s="389"/>
      <c r="TPN12" s="389"/>
      <c r="TPO12" s="389"/>
      <c r="TPP12" s="389"/>
      <c r="TPQ12" s="389"/>
      <c r="TPR12" s="389"/>
      <c r="TPS12" s="389"/>
      <c r="TPT12" s="389"/>
      <c r="TPU12" s="389"/>
      <c r="TPV12" s="389"/>
      <c r="TPW12" s="389"/>
      <c r="TPX12" s="389"/>
      <c r="TPY12" s="389"/>
      <c r="TPZ12" s="389"/>
      <c r="TQA12" s="389"/>
      <c r="TQB12" s="389"/>
      <c r="TQC12" s="389"/>
      <c r="TQD12" s="389"/>
      <c r="TQE12" s="389"/>
      <c r="TQF12" s="389"/>
      <c r="TQG12" s="389"/>
      <c r="TQH12" s="389"/>
      <c r="TQI12" s="389"/>
      <c r="TQJ12" s="389"/>
      <c r="TQK12" s="389"/>
      <c r="TQL12" s="389"/>
      <c r="TQM12" s="389"/>
      <c r="TQN12" s="389"/>
      <c r="TQO12" s="389"/>
      <c r="TQP12" s="389"/>
      <c r="TQQ12" s="389"/>
      <c r="TQR12" s="389"/>
      <c r="TQS12" s="389"/>
      <c r="TQT12" s="389"/>
      <c r="TQU12" s="389"/>
      <c r="TQV12" s="389"/>
      <c r="TQW12" s="389"/>
      <c r="TQX12" s="389"/>
      <c r="TQY12" s="389"/>
      <c r="TQZ12" s="389"/>
      <c r="TRA12" s="389"/>
      <c r="TRB12" s="389"/>
      <c r="TRC12" s="389"/>
      <c r="TRD12" s="389"/>
      <c r="TRE12" s="389"/>
      <c r="TRF12" s="389"/>
      <c r="TRG12" s="389"/>
      <c r="TRH12" s="389"/>
      <c r="TRI12" s="389"/>
      <c r="TRJ12" s="389"/>
      <c r="TRK12" s="389"/>
      <c r="TRL12" s="389"/>
      <c r="TRM12" s="389"/>
      <c r="TRN12" s="389"/>
      <c r="TRO12" s="389"/>
      <c r="TRP12" s="389"/>
      <c r="TRQ12" s="389"/>
      <c r="TRR12" s="389"/>
      <c r="TRS12" s="389"/>
      <c r="TRT12" s="389"/>
      <c r="TRU12" s="389"/>
      <c r="TRV12" s="389"/>
      <c r="TRW12" s="389"/>
      <c r="TRX12" s="389"/>
      <c r="TRY12" s="389"/>
      <c r="TRZ12" s="389"/>
      <c r="TSA12" s="389"/>
      <c r="TSB12" s="389"/>
      <c r="TSC12" s="389"/>
      <c r="TSD12" s="389"/>
      <c r="TSE12" s="389"/>
      <c r="TSF12" s="389"/>
      <c r="TSG12" s="389"/>
      <c r="TSH12" s="389"/>
      <c r="TSI12" s="389"/>
      <c r="TSJ12" s="389"/>
      <c r="TSK12" s="389"/>
      <c r="TSL12" s="389"/>
      <c r="TSM12" s="389"/>
      <c r="TSN12" s="389"/>
      <c r="TSO12" s="389"/>
      <c r="TSP12" s="389"/>
      <c r="TSQ12" s="389"/>
      <c r="TSR12" s="389"/>
      <c r="TSS12" s="389"/>
      <c r="TST12" s="389"/>
      <c r="TSU12" s="389"/>
      <c r="TSV12" s="389"/>
      <c r="TSW12" s="389"/>
      <c r="TSX12" s="389"/>
      <c r="TSY12" s="389"/>
      <c r="TSZ12" s="389"/>
      <c r="TTA12" s="389"/>
      <c r="TTB12" s="389"/>
      <c r="TTC12" s="389"/>
      <c r="TTD12" s="389"/>
      <c r="TTE12" s="389"/>
      <c r="TTF12" s="389"/>
      <c r="TTG12" s="389"/>
      <c r="TTH12" s="389"/>
      <c r="TTI12" s="389"/>
      <c r="TTJ12" s="389"/>
      <c r="TTK12" s="389"/>
      <c r="TTL12" s="389"/>
      <c r="TTM12" s="389"/>
      <c r="TTN12" s="389"/>
      <c r="TTO12" s="389"/>
      <c r="TTP12" s="389"/>
      <c r="TTQ12" s="389"/>
      <c r="TTR12" s="389"/>
      <c r="TTS12" s="389"/>
      <c r="TTT12" s="389"/>
      <c r="TTU12" s="389"/>
      <c r="TTV12" s="389"/>
      <c r="TTW12" s="389"/>
      <c r="TTX12" s="389"/>
      <c r="TTY12" s="389"/>
      <c r="TTZ12" s="389"/>
      <c r="TUA12" s="389"/>
      <c r="TUB12" s="389"/>
      <c r="TUC12" s="389"/>
      <c r="TUD12" s="389"/>
      <c r="TUE12" s="389"/>
      <c r="TUF12" s="389"/>
      <c r="TUG12" s="389"/>
      <c r="TUH12" s="389"/>
      <c r="TUI12" s="389"/>
      <c r="TUJ12" s="389"/>
      <c r="TUK12" s="389"/>
      <c r="TUL12" s="389"/>
      <c r="TUM12" s="389"/>
      <c r="TUN12" s="389"/>
      <c r="TUO12" s="389"/>
      <c r="TUP12" s="389"/>
      <c r="TUQ12" s="389"/>
      <c r="TUR12" s="389"/>
      <c r="TUS12" s="389"/>
      <c r="TUT12" s="389"/>
      <c r="TUU12" s="389"/>
      <c r="TUV12" s="389"/>
      <c r="TUW12" s="389"/>
      <c r="TUX12" s="389"/>
      <c r="TUY12" s="389"/>
      <c r="TUZ12" s="389"/>
      <c r="TVA12" s="389"/>
      <c r="TVB12" s="389"/>
      <c r="TVC12" s="389"/>
      <c r="TVD12" s="389"/>
      <c r="TVE12" s="389"/>
      <c r="TVF12" s="389"/>
      <c r="TVG12" s="389"/>
      <c r="TVH12" s="389"/>
      <c r="TVI12" s="389"/>
      <c r="TVJ12" s="389"/>
      <c r="TVK12" s="389"/>
      <c r="TVL12" s="389"/>
      <c r="TVM12" s="389"/>
      <c r="TVN12" s="389"/>
      <c r="TVO12" s="389"/>
      <c r="TVP12" s="389"/>
      <c r="TVQ12" s="389"/>
      <c r="TVR12" s="389"/>
      <c r="TVS12" s="389"/>
      <c r="TVT12" s="389"/>
      <c r="TVU12" s="389"/>
      <c r="TVV12" s="389"/>
      <c r="TVW12" s="389"/>
      <c r="TVX12" s="389"/>
      <c r="TVY12" s="389"/>
      <c r="TVZ12" s="389"/>
      <c r="TWA12" s="389"/>
      <c r="TWB12" s="389"/>
      <c r="TWC12" s="389"/>
      <c r="TWD12" s="389"/>
      <c r="TWE12" s="389"/>
      <c r="TWF12" s="389"/>
      <c r="TWG12" s="389"/>
      <c r="TWH12" s="389"/>
      <c r="TWI12" s="389"/>
      <c r="TWJ12" s="389"/>
      <c r="TWK12" s="389"/>
      <c r="TWL12" s="389"/>
      <c r="TWM12" s="389"/>
      <c r="TWN12" s="389"/>
      <c r="TWO12" s="389"/>
      <c r="TWP12" s="389"/>
      <c r="TWQ12" s="389"/>
      <c r="TWR12" s="389"/>
      <c r="TWS12" s="389"/>
      <c r="TWT12" s="389"/>
      <c r="TWU12" s="389"/>
      <c r="TWV12" s="389"/>
      <c r="TWW12" s="389"/>
      <c r="TWX12" s="389"/>
      <c r="TWY12" s="389"/>
      <c r="TWZ12" s="389"/>
      <c r="TXA12" s="389"/>
      <c r="TXB12" s="389"/>
      <c r="TXC12" s="389"/>
      <c r="TXD12" s="389"/>
      <c r="TXE12" s="389"/>
      <c r="TXF12" s="389"/>
      <c r="TXG12" s="389"/>
      <c r="TXH12" s="389"/>
      <c r="TXI12" s="389"/>
      <c r="TXJ12" s="389"/>
      <c r="TXK12" s="389"/>
      <c r="TXL12" s="389"/>
      <c r="TXM12" s="389"/>
      <c r="TXN12" s="389"/>
      <c r="TXO12" s="389"/>
      <c r="TXP12" s="389"/>
      <c r="TXQ12" s="389"/>
      <c r="TXR12" s="389"/>
      <c r="TXS12" s="389"/>
      <c r="TXT12" s="389"/>
      <c r="TXU12" s="389"/>
      <c r="TXV12" s="389"/>
      <c r="TXW12" s="389"/>
      <c r="TXX12" s="389"/>
      <c r="TXY12" s="389"/>
      <c r="TXZ12" s="389"/>
      <c r="TYA12" s="389"/>
      <c r="TYB12" s="389"/>
      <c r="TYC12" s="389"/>
      <c r="TYD12" s="389"/>
      <c r="TYE12" s="389"/>
      <c r="TYF12" s="389"/>
      <c r="TYG12" s="389"/>
      <c r="TYH12" s="389"/>
      <c r="TYI12" s="389"/>
      <c r="TYJ12" s="389"/>
      <c r="TYK12" s="389"/>
      <c r="TYL12" s="389"/>
      <c r="TYM12" s="389"/>
      <c r="TYN12" s="389"/>
      <c r="TYO12" s="389"/>
      <c r="TYP12" s="389"/>
      <c r="TYQ12" s="389"/>
      <c r="TYR12" s="389"/>
      <c r="TYS12" s="389"/>
      <c r="TYT12" s="389"/>
      <c r="TYU12" s="389"/>
      <c r="TYV12" s="389"/>
      <c r="TYW12" s="389"/>
      <c r="TYX12" s="389"/>
      <c r="TYY12" s="389"/>
      <c r="TYZ12" s="389"/>
      <c r="TZA12" s="389"/>
      <c r="TZB12" s="389"/>
      <c r="TZC12" s="389"/>
      <c r="TZD12" s="389"/>
      <c r="TZE12" s="389"/>
      <c r="TZF12" s="389"/>
      <c r="TZG12" s="389"/>
      <c r="TZH12" s="389"/>
      <c r="TZI12" s="389"/>
      <c r="TZJ12" s="389"/>
      <c r="TZK12" s="389"/>
      <c r="TZL12" s="389"/>
      <c r="TZM12" s="389"/>
      <c r="TZN12" s="389"/>
      <c r="TZO12" s="389"/>
      <c r="TZP12" s="389"/>
      <c r="TZQ12" s="389"/>
      <c r="TZR12" s="389"/>
      <c r="TZS12" s="389"/>
      <c r="TZT12" s="389"/>
      <c r="TZU12" s="389"/>
      <c r="TZV12" s="389"/>
      <c r="TZW12" s="389"/>
      <c r="TZX12" s="389"/>
      <c r="TZY12" s="389"/>
      <c r="TZZ12" s="389"/>
      <c r="UAA12" s="389"/>
      <c r="UAB12" s="389"/>
      <c r="UAC12" s="389"/>
      <c r="UAD12" s="389"/>
      <c r="UAE12" s="389"/>
      <c r="UAF12" s="389"/>
      <c r="UAG12" s="389"/>
      <c r="UAH12" s="389"/>
      <c r="UAI12" s="389"/>
      <c r="UAJ12" s="389"/>
      <c r="UAK12" s="389"/>
      <c r="UAL12" s="389"/>
      <c r="UAM12" s="389"/>
      <c r="UAN12" s="389"/>
      <c r="UAO12" s="389"/>
      <c r="UAP12" s="389"/>
      <c r="UAQ12" s="389"/>
      <c r="UAR12" s="389"/>
      <c r="UAS12" s="389"/>
      <c r="UAT12" s="389"/>
      <c r="UAU12" s="389"/>
      <c r="UAV12" s="389"/>
      <c r="UAW12" s="389"/>
      <c r="UAX12" s="389"/>
      <c r="UAY12" s="389"/>
      <c r="UAZ12" s="389"/>
      <c r="UBA12" s="389"/>
      <c r="UBB12" s="389"/>
      <c r="UBC12" s="389"/>
      <c r="UBD12" s="389"/>
      <c r="UBE12" s="389"/>
      <c r="UBF12" s="389"/>
      <c r="UBG12" s="389"/>
      <c r="UBH12" s="389"/>
      <c r="UBI12" s="389"/>
      <c r="UBJ12" s="389"/>
      <c r="UBK12" s="389"/>
      <c r="UBL12" s="389"/>
      <c r="UBM12" s="389"/>
      <c r="UBN12" s="389"/>
      <c r="UBO12" s="389"/>
      <c r="UBP12" s="389"/>
      <c r="UBQ12" s="389"/>
      <c r="UBR12" s="389"/>
      <c r="UBS12" s="389"/>
      <c r="UBT12" s="389"/>
      <c r="UBU12" s="389"/>
      <c r="UBV12" s="389"/>
      <c r="UBW12" s="389"/>
      <c r="UBX12" s="389"/>
      <c r="UBY12" s="389"/>
      <c r="UBZ12" s="389"/>
      <c r="UCA12" s="389"/>
      <c r="UCB12" s="389"/>
      <c r="UCC12" s="389"/>
      <c r="UCD12" s="389"/>
      <c r="UCE12" s="389"/>
      <c r="UCF12" s="389"/>
      <c r="UCG12" s="389"/>
      <c r="UCH12" s="389"/>
      <c r="UCI12" s="389"/>
      <c r="UCJ12" s="389"/>
      <c r="UCK12" s="389"/>
      <c r="UCL12" s="389"/>
      <c r="UCM12" s="389"/>
      <c r="UCN12" s="389"/>
      <c r="UCO12" s="389"/>
      <c r="UCP12" s="389"/>
      <c r="UCQ12" s="389"/>
      <c r="UCR12" s="389"/>
      <c r="UCS12" s="389"/>
      <c r="UCT12" s="389"/>
      <c r="UCU12" s="389"/>
      <c r="UCV12" s="389"/>
      <c r="UCW12" s="389"/>
      <c r="UCX12" s="389"/>
      <c r="UCY12" s="389"/>
      <c r="UCZ12" s="389"/>
      <c r="UDA12" s="389"/>
      <c r="UDB12" s="389"/>
      <c r="UDC12" s="389"/>
      <c r="UDD12" s="389"/>
      <c r="UDE12" s="389"/>
      <c r="UDF12" s="389"/>
      <c r="UDG12" s="389"/>
      <c r="UDH12" s="389"/>
      <c r="UDI12" s="389"/>
      <c r="UDJ12" s="389"/>
      <c r="UDK12" s="389"/>
    </row>
    <row r="13" spans="1:34 12136:14311">
      <c r="A13" s="247"/>
      <c r="B13" s="247"/>
      <c r="C13" s="248">
        <v>425</v>
      </c>
      <c r="D13" s="260">
        <v>7000000</v>
      </c>
      <c r="E13" s="235">
        <v>0</v>
      </c>
      <c r="F13" s="235">
        <v>0</v>
      </c>
      <c r="G13" s="235">
        <v>0</v>
      </c>
      <c r="H13" s="254">
        <f>SUM(D13:G13)</f>
        <v>7000000</v>
      </c>
      <c r="I13" s="247"/>
      <c r="J13" s="251"/>
      <c r="K13" s="211">
        <v>481</v>
      </c>
      <c r="L13" s="252">
        <v>1000000</v>
      </c>
      <c r="M13" s="240">
        <v>0</v>
      </c>
      <c r="N13" s="253">
        <v>0</v>
      </c>
      <c r="O13" s="253">
        <v>0</v>
      </c>
      <c r="P13" s="254">
        <f t="shared" si="0"/>
        <v>1000000</v>
      </c>
      <c r="Q13" s="251"/>
      <c r="R13" s="251"/>
      <c r="S13" s="211"/>
      <c r="T13" s="242"/>
      <c r="U13" s="243"/>
      <c r="V13" s="243"/>
      <c r="W13" s="243"/>
      <c r="X13" s="244"/>
      <c r="Z13" s="257"/>
      <c r="AA13" s="251"/>
      <c r="AB13" s="211">
        <v>425</v>
      </c>
      <c r="AC13" s="261">
        <v>2000000</v>
      </c>
      <c r="AD13" s="262"/>
      <c r="AE13" s="262"/>
      <c r="AF13" s="262"/>
      <c r="AG13" s="244">
        <f t="shared" si="2"/>
        <v>2000000</v>
      </c>
      <c r="QXT13" s="389"/>
      <c r="QXU13" s="389"/>
      <c r="QXV13" s="389"/>
      <c r="QXW13" s="389"/>
      <c r="QXX13" s="389"/>
      <c r="QXY13" s="389"/>
      <c r="QXZ13" s="389"/>
      <c r="QYA13" s="389"/>
      <c r="QYB13" s="389"/>
      <c r="QYC13" s="389"/>
      <c r="QYD13" s="389"/>
      <c r="QYE13" s="389"/>
      <c r="QYF13" s="389"/>
      <c r="QYG13" s="389"/>
      <c r="QYH13" s="389"/>
      <c r="QYI13" s="389"/>
      <c r="QYJ13" s="389"/>
      <c r="QYK13" s="389"/>
      <c r="QYL13" s="389"/>
      <c r="QYM13" s="389"/>
      <c r="QYN13" s="389"/>
      <c r="QYO13" s="389"/>
      <c r="QYP13" s="389"/>
      <c r="QYQ13" s="389"/>
      <c r="QYR13" s="389"/>
      <c r="QYS13" s="389"/>
      <c r="QYT13" s="389"/>
      <c r="QYU13" s="389"/>
      <c r="QYV13" s="389"/>
      <c r="QYW13" s="389"/>
      <c r="QYX13" s="389"/>
      <c r="QYY13" s="389"/>
      <c r="QYZ13" s="389"/>
      <c r="QZA13" s="389"/>
      <c r="QZB13" s="389"/>
      <c r="QZC13" s="389"/>
      <c r="QZD13" s="389"/>
      <c r="QZE13" s="389"/>
      <c r="QZF13" s="389"/>
      <c r="QZG13" s="389"/>
      <c r="QZH13" s="389"/>
      <c r="QZI13" s="389"/>
      <c r="QZJ13" s="389"/>
      <c r="QZK13" s="389"/>
      <c r="QZL13" s="389"/>
      <c r="QZM13" s="389"/>
      <c r="QZN13" s="389"/>
      <c r="QZO13" s="389"/>
      <c r="QZP13" s="389"/>
      <c r="QZQ13" s="389"/>
      <c r="QZR13" s="389"/>
      <c r="QZS13" s="389"/>
      <c r="QZT13" s="389"/>
      <c r="QZU13" s="389"/>
      <c r="QZV13" s="389"/>
      <c r="QZW13" s="389"/>
      <c r="QZX13" s="389"/>
      <c r="QZY13" s="389"/>
      <c r="QZZ13" s="389"/>
      <c r="RAA13" s="389"/>
      <c r="RAB13" s="389"/>
      <c r="RAC13" s="389"/>
      <c r="RAD13" s="389"/>
      <c r="RAE13" s="389"/>
      <c r="RAF13" s="389"/>
      <c r="RAG13" s="389"/>
      <c r="RAH13" s="389"/>
      <c r="RAI13" s="389"/>
      <c r="RAJ13" s="389"/>
      <c r="RAK13" s="389"/>
      <c r="RAL13" s="389"/>
      <c r="RAM13" s="389"/>
      <c r="RAN13" s="389"/>
      <c r="RAO13" s="389"/>
      <c r="RAP13" s="389"/>
      <c r="RAQ13" s="389"/>
      <c r="RAR13" s="389"/>
      <c r="RAS13" s="389"/>
      <c r="RAT13" s="389"/>
      <c r="RAU13" s="389"/>
      <c r="RAV13" s="389"/>
      <c r="RAW13" s="389"/>
      <c r="RAX13" s="389"/>
      <c r="RAY13" s="389"/>
      <c r="RAZ13" s="389"/>
      <c r="RBA13" s="389"/>
      <c r="RBB13" s="389"/>
      <c r="RBC13" s="389"/>
      <c r="RBD13" s="389"/>
      <c r="RBE13" s="389"/>
      <c r="RBF13" s="389"/>
      <c r="RBG13" s="389"/>
      <c r="RBH13" s="389"/>
      <c r="RBI13" s="389"/>
      <c r="RBJ13" s="389"/>
      <c r="RBK13" s="389"/>
      <c r="RBL13" s="389"/>
      <c r="RBM13" s="389"/>
      <c r="RBN13" s="389"/>
      <c r="RBO13" s="389"/>
      <c r="RBP13" s="389"/>
      <c r="RBQ13" s="389"/>
      <c r="RBR13" s="389"/>
      <c r="RBS13" s="389"/>
      <c r="RBT13" s="389"/>
      <c r="RBU13" s="389"/>
      <c r="RBV13" s="389"/>
      <c r="RBW13" s="389"/>
      <c r="RBX13" s="389"/>
      <c r="RBY13" s="389"/>
      <c r="RBZ13" s="389"/>
      <c r="RCA13" s="389"/>
      <c r="RCB13" s="389"/>
      <c r="RCC13" s="389"/>
      <c r="RCD13" s="389"/>
      <c r="RCE13" s="389"/>
      <c r="RCF13" s="389"/>
      <c r="RCG13" s="389"/>
      <c r="RCH13" s="389"/>
      <c r="RCI13" s="389"/>
      <c r="RCJ13" s="389"/>
      <c r="RCK13" s="389"/>
      <c r="RCL13" s="389"/>
      <c r="RCM13" s="389"/>
      <c r="RCN13" s="389"/>
      <c r="RCO13" s="389"/>
      <c r="RCP13" s="389"/>
      <c r="RCQ13" s="389"/>
      <c r="RCR13" s="389"/>
      <c r="RCS13" s="389"/>
      <c r="RCT13" s="389"/>
      <c r="RCU13" s="389"/>
      <c r="RCV13" s="389"/>
      <c r="RCW13" s="389"/>
      <c r="RCX13" s="389"/>
      <c r="RCY13" s="389"/>
      <c r="RCZ13" s="389"/>
      <c r="RDA13" s="389"/>
      <c r="RDB13" s="389"/>
      <c r="RDC13" s="389"/>
      <c r="RDD13" s="389"/>
      <c r="RDE13" s="389"/>
      <c r="RDF13" s="389"/>
      <c r="RDG13" s="389"/>
      <c r="RDH13" s="389"/>
      <c r="RDI13" s="389"/>
      <c r="RDJ13" s="389"/>
      <c r="RDK13" s="389"/>
      <c r="RDL13" s="389"/>
      <c r="RDM13" s="389"/>
      <c r="RDN13" s="389"/>
      <c r="RDO13" s="389"/>
      <c r="RDP13" s="389"/>
      <c r="RDQ13" s="389"/>
      <c r="RDR13" s="389"/>
      <c r="RDS13" s="389"/>
      <c r="RDT13" s="389"/>
      <c r="RDU13" s="389"/>
      <c r="RDV13" s="389"/>
      <c r="RDW13" s="389"/>
      <c r="RDX13" s="389"/>
      <c r="RDY13" s="389"/>
      <c r="RDZ13" s="389"/>
      <c r="REA13" s="389"/>
      <c r="REB13" s="389"/>
      <c r="REC13" s="389"/>
      <c r="RED13" s="389"/>
      <c r="REE13" s="389"/>
      <c r="REF13" s="389"/>
      <c r="REG13" s="389"/>
      <c r="REH13" s="389"/>
      <c r="REI13" s="389"/>
      <c r="REJ13" s="389"/>
      <c r="REK13" s="389"/>
      <c r="REL13" s="389"/>
      <c r="REM13" s="389"/>
      <c r="REN13" s="389"/>
      <c r="REO13" s="389"/>
      <c r="REP13" s="389"/>
      <c r="REQ13" s="389"/>
      <c r="RER13" s="389"/>
      <c r="RES13" s="389"/>
      <c r="RET13" s="389"/>
      <c r="REU13" s="389"/>
      <c r="REV13" s="389"/>
      <c r="REW13" s="389"/>
      <c r="REX13" s="389"/>
      <c r="REY13" s="389"/>
      <c r="REZ13" s="389"/>
      <c r="RFA13" s="389"/>
      <c r="RFB13" s="389"/>
      <c r="RFC13" s="389"/>
      <c r="RFD13" s="389"/>
      <c r="RFE13" s="389"/>
      <c r="RFF13" s="389"/>
      <c r="RFG13" s="389"/>
      <c r="RFH13" s="389"/>
      <c r="RFI13" s="389"/>
      <c r="RFJ13" s="389"/>
      <c r="RFK13" s="389"/>
      <c r="RFL13" s="389"/>
      <c r="RFM13" s="389"/>
      <c r="RFN13" s="389"/>
      <c r="RFO13" s="389"/>
      <c r="RFP13" s="389"/>
      <c r="RFQ13" s="389"/>
      <c r="RFR13" s="389"/>
      <c r="RFS13" s="389"/>
      <c r="RFT13" s="389"/>
      <c r="RFU13" s="389"/>
      <c r="RFV13" s="389"/>
      <c r="RFW13" s="389"/>
      <c r="RFX13" s="389"/>
      <c r="RFY13" s="389"/>
      <c r="RFZ13" s="389"/>
      <c r="RGA13" s="389"/>
      <c r="RGB13" s="389"/>
      <c r="RGC13" s="389"/>
      <c r="RGD13" s="389"/>
      <c r="RGE13" s="389"/>
      <c r="RGF13" s="389"/>
      <c r="RGG13" s="389"/>
      <c r="RGH13" s="389"/>
      <c r="RGI13" s="389"/>
      <c r="RGJ13" s="389"/>
      <c r="RGK13" s="389"/>
      <c r="RGL13" s="389"/>
      <c r="RGM13" s="389"/>
      <c r="RGN13" s="389"/>
      <c r="RGO13" s="389"/>
      <c r="RGP13" s="389"/>
      <c r="RGQ13" s="389"/>
      <c r="RGR13" s="389"/>
      <c r="RGS13" s="389"/>
      <c r="RGT13" s="389"/>
      <c r="RGU13" s="389"/>
      <c r="RGV13" s="389"/>
      <c r="RGW13" s="389"/>
      <c r="RGX13" s="389"/>
      <c r="RGY13" s="389"/>
      <c r="RGZ13" s="389"/>
      <c r="RHA13" s="389"/>
      <c r="RHB13" s="389"/>
      <c r="RHC13" s="389"/>
      <c r="RHD13" s="389"/>
      <c r="RHE13" s="389"/>
      <c r="RHF13" s="389"/>
      <c r="RHG13" s="389"/>
      <c r="RHH13" s="389"/>
      <c r="RHI13" s="389"/>
      <c r="RHJ13" s="389"/>
      <c r="RHK13" s="389"/>
      <c r="RHL13" s="389"/>
      <c r="RHM13" s="389"/>
      <c r="RHN13" s="389"/>
      <c r="RHO13" s="389"/>
      <c r="RHP13" s="389"/>
      <c r="RHQ13" s="389"/>
      <c r="RHR13" s="389"/>
      <c r="RHS13" s="389"/>
      <c r="RHT13" s="389"/>
      <c r="RHU13" s="389"/>
      <c r="RHV13" s="389"/>
      <c r="RHW13" s="389"/>
      <c r="RHX13" s="389"/>
      <c r="RHY13" s="389"/>
      <c r="RHZ13" s="389"/>
      <c r="RIA13" s="389"/>
      <c r="RIB13" s="389"/>
      <c r="RIC13" s="389"/>
      <c r="RID13" s="389"/>
      <c r="RIE13" s="389"/>
      <c r="RIF13" s="389"/>
      <c r="RIG13" s="389"/>
      <c r="RIH13" s="389"/>
      <c r="RII13" s="389"/>
      <c r="RIJ13" s="389"/>
      <c r="RIK13" s="389"/>
      <c r="RIL13" s="389"/>
      <c r="RIM13" s="389"/>
      <c r="RIN13" s="389"/>
      <c r="RIO13" s="389"/>
      <c r="RIP13" s="389"/>
      <c r="RIQ13" s="389"/>
      <c r="RIR13" s="389"/>
      <c r="RIS13" s="389"/>
      <c r="RIT13" s="389"/>
      <c r="RIU13" s="389"/>
      <c r="RIV13" s="389"/>
      <c r="RIW13" s="389"/>
      <c r="RIX13" s="389"/>
      <c r="RIY13" s="389"/>
      <c r="RIZ13" s="389"/>
      <c r="RJA13" s="389"/>
      <c r="RJB13" s="389"/>
      <c r="RJC13" s="389"/>
      <c r="RJD13" s="389"/>
      <c r="RJE13" s="389"/>
      <c r="RJF13" s="389"/>
      <c r="RJG13" s="389"/>
      <c r="RJH13" s="389"/>
      <c r="RJI13" s="389"/>
      <c r="RJJ13" s="389"/>
      <c r="RJK13" s="389"/>
      <c r="RJL13" s="389"/>
      <c r="RJM13" s="389"/>
      <c r="RJN13" s="389"/>
      <c r="RJO13" s="389"/>
      <c r="RJP13" s="389"/>
      <c r="RJQ13" s="389"/>
      <c r="RJR13" s="389"/>
      <c r="RJS13" s="389"/>
      <c r="RJT13" s="389"/>
      <c r="RJU13" s="389"/>
      <c r="RJV13" s="389"/>
      <c r="RJW13" s="389"/>
      <c r="RJX13" s="389"/>
      <c r="RJY13" s="389"/>
      <c r="RJZ13" s="389"/>
      <c r="RKA13" s="389"/>
      <c r="RKB13" s="389"/>
      <c r="RKC13" s="389"/>
      <c r="RKD13" s="389"/>
      <c r="RKE13" s="389"/>
      <c r="RKF13" s="389"/>
      <c r="RKG13" s="389"/>
      <c r="RKH13" s="389"/>
      <c r="RKI13" s="389"/>
      <c r="RKJ13" s="389"/>
      <c r="RKK13" s="389"/>
      <c r="RKL13" s="389"/>
      <c r="RKM13" s="389"/>
      <c r="RKN13" s="389"/>
      <c r="RKO13" s="389"/>
      <c r="RKP13" s="389"/>
      <c r="RKQ13" s="389"/>
      <c r="RKR13" s="389"/>
      <c r="RKS13" s="389"/>
      <c r="RKT13" s="389"/>
      <c r="RKU13" s="389"/>
      <c r="RKV13" s="389"/>
      <c r="RKW13" s="389"/>
      <c r="RKX13" s="389"/>
      <c r="RKY13" s="389"/>
      <c r="RKZ13" s="389"/>
      <c r="RLA13" s="389"/>
      <c r="RLB13" s="389"/>
      <c r="RLC13" s="389"/>
      <c r="RLD13" s="389"/>
      <c r="RLE13" s="389"/>
      <c r="RLF13" s="389"/>
      <c r="RLG13" s="389"/>
      <c r="RLH13" s="389"/>
      <c r="RLI13" s="389"/>
      <c r="RLJ13" s="389"/>
      <c r="RLK13" s="389"/>
      <c r="RLL13" s="389"/>
      <c r="RLM13" s="389"/>
      <c r="RLN13" s="389"/>
      <c r="RLO13" s="389"/>
      <c r="RLP13" s="389"/>
      <c r="RLQ13" s="389"/>
      <c r="RLR13" s="389"/>
      <c r="RLS13" s="389"/>
      <c r="RLT13" s="389"/>
      <c r="RLU13" s="389"/>
      <c r="RLV13" s="389"/>
      <c r="RLW13" s="389"/>
      <c r="RLX13" s="389"/>
      <c r="RLY13" s="389"/>
      <c r="RLZ13" s="389"/>
      <c r="RMA13" s="389"/>
      <c r="RMB13" s="389"/>
      <c r="RMC13" s="389"/>
      <c r="RMD13" s="389"/>
      <c r="RME13" s="389"/>
      <c r="RMF13" s="389"/>
      <c r="RMG13" s="389"/>
      <c r="RMH13" s="389"/>
      <c r="RMI13" s="389"/>
      <c r="RMJ13" s="389"/>
      <c r="RMK13" s="389"/>
      <c r="RML13" s="389"/>
      <c r="RMM13" s="389"/>
      <c r="RMN13" s="389"/>
      <c r="RMO13" s="389"/>
      <c r="RMP13" s="389"/>
      <c r="RMQ13" s="389"/>
      <c r="RMR13" s="389"/>
      <c r="RMS13" s="389"/>
      <c r="RMT13" s="389"/>
      <c r="RMU13" s="389"/>
      <c r="RMV13" s="389"/>
      <c r="RMW13" s="389"/>
      <c r="RMX13" s="389"/>
      <c r="RMY13" s="389"/>
      <c r="RMZ13" s="389"/>
      <c r="RNA13" s="389"/>
      <c r="RNB13" s="389"/>
      <c r="RNC13" s="389"/>
      <c r="RND13" s="389"/>
      <c r="RNE13" s="389"/>
      <c r="RNF13" s="389"/>
      <c r="RNG13" s="389"/>
      <c r="RNH13" s="389"/>
      <c r="RNI13" s="389"/>
      <c r="RNJ13" s="389"/>
      <c r="RNK13" s="389"/>
      <c r="RNL13" s="389"/>
      <c r="RNM13" s="389"/>
      <c r="RNN13" s="389"/>
      <c r="RNO13" s="389"/>
      <c r="RNP13" s="389"/>
      <c r="RNQ13" s="389"/>
      <c r="RNR13" s="389"/>
      <c r="RNS13" s="389"/>
      <c r="RNT13" s="389"/>
      <c r="RNU13" s="389"/>
      <c r="RNV13" s="389"/>
      <c r="RNW13" s="389"/>
      <c r="RNX13" s="389"/>
      <c r="RNY13" s="389"/>
      <c r="RNZ13" s="389"/>
      <c r="ROA13" s="389"/>
      <c r="ROB13" s="389"/>
      <c r="ROC13" s="389"/>
      <c r="ROD13" s="389"/>
      <c r="ROE13" s="389"/>
      <c r="ROF13" s="389"/>
      <c r="ROG13" s="389"/>
      <c r="ROH13" s="389"/>
      <c r="ROI13" s="389"/>
      <c r="ROJ13" s="389"/>
      <c r="ROK13" s="389"/>
      <c r="ROL13" s="389"/>
      <c r="ROM13" s="389"/>
      <c r="RON13" s="389"/>
      <c r="ROO13" s="389"/>
      <c r="ROP13" s="389"/>
      <c r="ROQ13" s="389"/>
      <c r="ROR13" s="389"/>
      <c r="ROS13" s="389"/>
      <c r="ROT13" s="389"/>
      <c r="ROU13" s="389"/>
      <c r="ROV13" s="389"/>
      <c r="ROW13" s="389"/>
      <c r="ROX13" s="389"/>
      <c r="ROY13" s="389"/>
      <c r="ROZ13" s="389"/>
      <c r="RPA13" s="389"/>
      <c r="RPB13" s="389"/>
      <c r="RPC13" s="389"/>
      <c r="RPD13" s="389"/>
      <c r="RPE13" s="389"/>
      <c r="RPF13" s="389"/>
      <c r="RPG13" s="389"/>
      <c r="RPH13" s="389"/>
      <c r="RPI13" s="389"/>
      <c r="RPJ13" s="389"/>
      <c r="RPK13" s="389"/>
      <c r="RPL13" s="389"/>
      <c r="RPM13" s="389"/>
      <c r="RPN13" s="389"/>
      <c r="RPO13" s="389"/>
      <c r="RPP13" s="389"/>
      <c r="RPQ13" s="389"/>
      <c r="RPR13" s="389"/>
      <c r="RPS13" s="389"/>
      <c r="RPT13" s="389"/>
      <c r="RPU13" s="389"/>
      <c r="RPV13" s="389"/>
      <c r="RPW13" s="389"/>
      <c r="RPX13" s="389"/>
      <c r="RPY13" s="389"/>
      <c r="RPZ13" s="389"/>
      <c r="RQA13" s="389"/>
      <c r="RQB13" s="389"/>
      <c r="RQC13" s="389"/>
      <c r="RQD13" s="389"/>
      <c r="RQE13" s="389"/>
      <c r="RQF13" s="389"/>
      <c r="RQG13" s="389"/>
      <c r="RQH13" s="389"/>
      <c r="RQI13" s="389"/>
      <c r="RQJ13" s="389"/>
      <c r="RQK13" s="389"/>
      <c r="RQL13" s="389"/>
      <c r="RQM13" s="389"/>
      <c r="RQN13" s="389"/>
      <c r="RQO13" s="389"/>
      <c r="RQP13" s="389"/>
      <c r="RQQ13" s="389"/>
      <c r="RQR13" s="389"/>
      <c r="RQS13" s="389"/>
      <c r="RQT13" s="389"/>
      <c r="RQU13" s="389"/>
      <c r="RQV13" s="389"/>
      <c r="RQW13" s="389"/>
      <c r="RQX13" s="389"/>
      <c r="RQY13" s="389"/>
      <c r="RQZ13" s="389"/>
      <c r="RRA13" s="389"/>
      <c r="RRB13" s="389"/>
      <c r="RRC13" s="389"/>
      <c r="RRD13" s="389"/>
      <c r="RRE13" s="389"/>
      <c r="RRF13" s="389"/>
      <c r="RRG13" s="389"/>
      <c r="RRH13" s="389"/>
      <c r="RRI13" s="389"/>
      <c r="RRJ13" s="389"/>
      <c r="RRK13" s="389"/>
      <c r="RRL13" s="389"/>
      <c r="RRM13" s="389"/>
      <c r="RRN13" s="389"/>
      <c r="RRO13" s="389"/>
      <c r="RRP13" s="389"/>
      <c r="RRQ13" s="389"/>
      <c r="RRR13" s="389"/>
      <c r="RRS13" s="389"/>
      <c r="RRT13" s="389"/>
      <c r="RRU13" s="389"/>
      <c r="RRV13" s="389"/>
      <c r="RRW13" s="389"/>
      <c r="RRX13" s="389"/>
      <c r="RRY13" s="389"/>
      <c r="RRZ13" s="389"/>
      <c r="RSA13" s="389"/>
      <c r="RSB13" s="389"/>
      <c r="RSC13" s="389"/>
      <c r="RSD13" s="389"/>
      <c r="RSE13" s="389"/>
      <c r="RSF13" s="389"/>
      <c r="RSG13" s="389"/>
      <c r="RSH13" s="389"/>
      <c r="RSI13" s="389"/>
      <c r="RSJ13" s="389"/>
      <c r="RSK13" s="389"/>
      <c r="RSL13" s="389"/>
      <c r="RSM13" s="389"/>
      <c r="RSN13" s="389"/>
      <c r="RSO13" s="389"/>
      <c r="RSP13" s="389"/>
      <c r="RSQ13" s="389"/>
      <c r="RSR13" s="389"/>
      <c r="RSS13" s="389"/>
      <c r="RST13" s="389"/>
      <c r="RSU13" s="389"/>
      <c r="RSV13" s="389"/>
      <c r="RSW13" s="389"/>
      <c r="RSX13" s="389"/>
      <c r="RSY13" s="389"/>
      <c r="RSZ13" s="389"/>
      <c r="RTA13" s="389"/>
      <c r="RTB13" s="389"/>
      <c r="RTC13" s="389"/>
      <c r="RTD13" s="389"/>
      <c r="RTE13" s="389"/>
      <c r="RTF13" s="389"/>
      <c r="RTG13" s="389"/>
      <c r="RTH13" s="389"/>
      <c r="RTI13" s="389"/>
      <c r="RTJ13" s="389"/>
      <c r="RTK13" s="389"/>
      <c r="RTL13" s="389"/>
      <c r="RTM13" s="389"/>
      <c r="RTN13" s="389"/>
      <c r="RTO13" s="389"/>
      <c r="RTP13" s="389"/>
      <c r="RTQ13" s="389"/>
      <c r="RTR13" s="389"/>
      <c r="RTS13" s="389"/>
      <c r="RTT13" s="389"/>
      <c r="RTU13" s="389"/>
      <c r="RTV13" s="389"/>
      <c r="RTW13" s="389"/>
      <c r="RTX13" s="389"/>
      <c r="RTY13" s="389"/>
      <c r="RTZ13" s="389"/>
      <c r="RUA13" s="389"/>
      <c r="RUB13" s="389"/>
      <c r="RUC13" s="389"/>
      <c r="RUD13" s="389"/>
      <c r="RUE13" s="389"/>
      <c r="RUF13" s="389"/>
      <c r="RUG13" s="389"/>
      <c r="RUH13" s="389"/>
      <c r="RUI13" s="389"/>
      <c r="RUJ13" s="389"/>
      <c r="RUK13" s="389"/>
      <c r="RUL13" s="389"/>
      <c r="RUM13" s="389"/>
      <c r="RUN13" s="389"/>
      <c r="RUO13" s="389"/>
      <c r="RUP13" s="389"/>
      <c r="RUQ13" s="389"/>
      <c r="RUR13" s="389"/>
      <c r="RUS13" s="389"/>
      <c r="RUT13" s="389"/>
      <c r="RUU13" s="389"/>
      <c r="RUV13" s="389"/>
      <c r="RUW13" s="389"/>
      <c r="RUX13" s="389"/>
      <c r="RUY13" s="389"/>
      <c r="RUZ13" s="389"/>
      <c r="RVA13" s="389"/>
      <c r="RVB13" s="389"/>
      <c r="RVC13" s="389"/>
      <c r="RVD13" s="389"/>
      <c r="RVE13" s="389"/>
      <c r="RVF13" s="389"/>
      <c r="RVG13" s="389"/>
      <c r="RVH13" s="389"/>
      <c r="RVI13" s="389"/>
      <c r="RVJ13" s="389"/>
      <c r="RVK13" s="389"/>
      <c r="RVL13" s="389"/>
      <c r="RVM13" s="389"/>
      <c r="RVN13" s="389"/>
      <c r="RVO13" s="389"/>
      <c r="RVP13" s="389"/>
      <c r="RVQ13" s="389"/>
      <c r="RVR13" s="389"/>
      <c r="RVS13" s="389"/>
      <c r="RVT13" s="389"/>
      <c r="RVU13" s="389"/>
      <c r="RVV13" s="389"/>
      <c r="RVW13" s="389"/>
      <c r="RVX13" s="389"/>
      <c r="RVY13" s="389"/>
      <c r="RVZ13" s="389"/>
      <c r="RWA13" s="389"/>
      <c r="RWB13" s="389"/>
      <c r="RWC13" s="389"/>
      <c r="RWD13" s="389"/>
      <c r="RWE13" s="389"/>
      <c r="RWF13" s="389"/>
      <c r="RWG13" s="389"/>
      <c r="RWH13" s="389"/>
      <c r="RWI13" s="389"/>
      <c r="RWJ13" s="389"/>
      <c r="RWK13" s="389"/>
      <c r="RWL13" s="389"/>
      <c r="RWM13" s="389"/>
      <c r="RWN13" s="389"/>
      <c r="RWO13" s="389"/>
      <c r="RWP13" s="389"/>
      <c r="RWQ13" s="389"/>
      <c r="RWR13" s="389"/>
      <c r="RWS13" s="389"/>
      <c r="RWT13" s="389"/>
      <c r="RWU13" s="389"/>
      <c r="RWV13" s="389"/>
      <c r="RWW13" s="389"/>
      <c r="RWX13" s="389"/>
      <c r="RWY13" s="389"/>
      <c r="RWZ13" s="389"/>
      <c r="RXA13" s="389"/>
      <c r="RXB13" s="389"/>
      <c r="RXC13" s="389"/>
      <c r="RXD13" s="389"/>
      <c r="RXE13" s="389"/>
      <c r="RXF13" s="389"/>
      <c r="RXG13" s="389"/>
      <c r="RXH13" s="389"/>
      <c r="RXI13" s="389"/>
      <c r="RXJ13" s="389"/>
      <c r="RXK13" s="389"/>
      <c r="RXL13" s="389"/>
      <c r="RXM13" s="389"/>
      <c r="RXN13" s="389"/>
      <c r="RXO13" s="389"/>
      <c r="RXP13" s="389"/>
      <c r="RXQ13" s="389"/>
      <c r="RXR13" s="389"/>
      <c r="RXS13" s="389"/>
      <c r="RXT13" s="389"/>
      <c r="RXU13" s="389"/>
      <c r="RXV13" s="389"/>
      <c r="RXW13" s="389"/>
      <c r="RXX13" s="389"/>
      <c r="RXY13" s="389"/>
      <c r="RXZ13" s="389"/>
      <c r="RYA13" s="389"/>
      <c r="RYB13" s="389"/>
      <c r="RYC13" s="389"/>
      <c r="RYD13" s="389"/>
      <c r="RYE13" s="389"/>
      <c r="RYF13" s="389"/>
      <c r="RYG13" s="389"/>
      <c r="RYH13" s="389"/>
      <c r="RYI13" s="389"/>
      <c r="RYJ13" s="389"/>
      <c r="RYK13" s="389"/>
      <c r="RYL13" s="389"/>
      <c r="RYM13" s="389"/>
      <c r="RYN13" s="389"/>
      <c r="RYO13" s="389"/>
      <c r="RYP13" s="389"/>
      <c r="RYQ13" s="389"/>
      <c r="RYR13" s="389"/>
      <c r="RYS13" s="389"/>
      <c r="RYT13" s="389"/>
      <c r="RYU13" s="389"/>
      <c r="RYV13" s="389"/>
      <c r="RYW13" s="389"/>
      <c r="RYX13" s="389"/>
      <c r="RYY13" s="389"/>
      <c r="RYZ13" s="389"/>
      <c r="RZA13" s="389"/>
      <c r="RZB13" s="389"/>
      <c r="RZC13" s="389"/>
      <c r="RZD13" s="389"/>
      <c r="RZE13" s="389"/>
      <c r="RZF13" s="389"/>
      <c r="RZG13" s="389"/>
      <c r="RZH13" s="389"/>
      <c r="RZI13" s="389"/>
      <c r="RZJ13" s="389"/>
      <c r="RZK13" s="389"/>
      <c r="RZL13" s="389"/>
      <c r="RZM13" s="389"/>
      <c r="RZN13" s="389"/>
      <c r="RZO13" s="389"/>
      <c r="RZP13" s="389"/>
      <c r="RZQ13" s="389"/>
      <c r="RZR13" s="389"/>
      <c r="RZS13" s="389"/>
      <c r="RZT13" s="389"/>
      <c r="RZU13" s="389"/>
      <c r="RZV13" s="389"/>
      <c r="RZW13" s="389"/>
      <c r="RZX13" s="389"/>
      <c r="RZY13" s="389"/>
      <c r="RZZ13" s="389"/>
      <c r="SAA13" s="389"/>
      <c r="SAB13" s="389"/>
      <c r="SAC13" s="389"/>
      <c r="SAD13" s="389"/>
      <c r="SAE13" s="389"/>
      <c r="SAF13" s="389"/>
      <c r="SAG13" s="389"/>
      <c r="SAH13" s="389"/>
      <c r="SAI13" s="389"/>
      <c r="SAJ13" s="389"/>
      <c r="SAK13" s="389"/>
      <c r="SAL13" s="389"/>
      <c r="SAM13" s="389"/>
      <c r="SAN13" s="389"/>
      <c r="SAO13" s="389"/>
      <c r="SAP13" s="389"/>
      <c r="SAQ13" s="389"/>
      <c r="SAR13" s="389"/>
      <c r="SAS13" s="389"/>
      <c r="SAT13" s="389"/>
      <c r="SAU13" s="389"/>
      <c r="SAV13" s="389"/>
      <c r="SAW13" s="389"/>
      <c r="SAX13" s="389"/>
      <c r="SAY13" s="389"/>
      <c r="SAZ13" s="389"/>
      <c r="SBA13" s="389"/>
      <c r="SBB13" s="389"/>
      <c r="SBC13" s="389"/>
      <c r="SBD13" s="389"/>
      <c r="SBE13" s="389"/>
      <c r="SBF13" s="389"/>
      <c r="SBG13" s="389"/>
      <c r="SBH13" s="389"/>
      <c r="SBI13" s="389"/>
      <c r="SBJ13" s="389"/>
      <c r="SBK13" s="389"/>
      <c r="SBL13" s="389"/>
      <c r="SBM13" s="389"/>
      <c r="SBN13" s="389"/>
      <c r="SBO13" s="389"/>
      <c r="SBP13" s="389"/>
      <c r="SBQ13" s="389"/>
      <c r="SBR13" s="389"/>
      <c r="SBS13" s="389"/>
      <c r="SBT13" s="389"/>
      <c r="SBU13" s="389"/>
      <c r="SBV13" s="389"/>
      <c r="SBW13" s="389"/>
      <c r="SBX13" s="389"/>
      <c r="SBY13" s="389"/>
      <c r="SBZ13" s="389"/>
      <c r="SCA13" s="389"/>
      <c r="SCB13" s="389"/>
      <c r="SCC13" s="389"/>
      <c r="SCD13" s="389"/>
      <c r="SCE13" s="389"/>
      <c r="SCF13" s="389"/>
      <c r="SCG13" s="389"/>
      <c r="SCH13" s="389"/>
      <c r="SCI13" s="389"/>
      <c r="SCJ13" s="389"/>
      <c r="SCK13" s="389"/>
      <c r="SCL13" s="389"/>
      <c r="SCM13" s="389"/>
      <c r="SCN13" s="389"/>
      <c r="SCO13" s="389"/>
      <c r="SCP13" s="389"/>
      <c r="SCQ13" s="389"/>
      <c r="SCR13" s="389"/>
      <c r="SCS13" s="389"/>
      <c r="SCT13" s="389"/>
      <c r="SCU13" s="389"/>
      <c r="SCV13" s="389"/>
      <c r="SCW13" s="389"/>
      <c r="SCX13" s="389"/>
      <c r="SCY13" s="389"/>
      <c r="SCZ13" s="389"/>
      <c r="SDA13" s="389"/>
      <c r="SDB13" s="389"/>
      <c r="SDC13" s="389"/>
      <c r="SDD13" s="389"/>
      <c r="SDE13" s="389"/>
      <c r="SDF13" s="389"/>
      <c r="SDG13" s="389"/>
      <c r="SDH13" s="389"/>
      <c r="SDI13" s="389"/>
      <c r="SDJ13" s="389"/>
      <c r="SDK13" s="389"/>
      <c r="SDL13" s="389"/>
      <c r="SDM13" s="389"/>
      <c r="SDN13" s="389"/>
      <c r="SDO13" s="389"/>
      <c r="SDP13" s="389"/>
      <c r="SDQ13" s="389"/>
      <c r="SDR13" s="389"/>
      <c r="SDS13" s="389"/>
      <c r="SDT13" s="389"/>
      <c r="SDU13" s="389"/>
      <c r="SDV13" s="389"/>
      <c r="SDW13" s="389"/>
      <c r="SDX13" s="389"/>
      <c r="SDY13" s="389"/>
      <c r="SDZ13" s="389"/>
      <c r="SEA13" s="389"/>
      <c r="SEB13" s="389"/>
      <c r="SEC13" s="389"/>
      <c r="SED13" s="389"/>
      <c r="SEE13" s="389"/>
      <c r="SEF13" s="389"/>
      <c r="SEG13" s="389"/>
      <c r="SEH13" s="389"/>
      <c r="SEI13" s="389"/>
      <c r="SEJ13" s="389"/>
      <c r="SEK13" s="389"/>
      <c r="SEL13" s="389"/>
      <c r="SEM13" s="389"/>
      <c r="SEN13" s="389"/>
      <c r="SEO13" s="389"/>
      <c r="SEP13" s="389"/>
      <c r="SEQ13" s="389"/>
      <c r="SER13" s="389"/>
      <c r="SES13" s="389"/>
      <c r="SET13" s="389"/>
      <c r="SEU13" s="389"/>
      <c r="SEV13" s="389"/>
      <c r="SEW13" s="389"/>
      <c r="SEX13" s="389"/>
      <c r="SEY13" s="389"/>
      <c r="SEZ13" s="389"/>
      <c r="SFA13" s="389"/>
      <c r="SFB13" s="389"/>
      <c r="SFC13" s="389"/>
      <c r="SFD13" s="389"/>
      <c r="SFE13" s="389"/>
      <c r="SFF13" s="389"/>
      <c r="SFG13" s="389"/>
      <c r="SFH13" s="389"/>
      <c r="SFI13" s="389"/>
      <c r="SFJ13" s="389"/>
      <c r="SFK13" s="389"/>
      <c r="SFL13" s="389"/>
      <c r="SFM13" s="389"/>
      <c r="SFN13" s="389"/>
      <c r="SFO13" s="389"/>
      <c r="SFP13" s="389"/>
      <c r="SFQ13" s="389"/>
      <c r="SFR13" s="389"/>
      <c r="SFS13" s="389"/>
      <c r="SFT13" s="389"/>
      <c r="SFU13" s="389"/>
      <c r="SFV13" s="389"/>
      <c r="SFW13" s="389"/>
      <c r="SFX13" s="389"/>
      <c r="SFY13" s="389"/>
      <c r="SFZ13" s="389"/>
      <c r="SGA13" s="389"/>
      <c r="SGB13" s="389"/>
      <c r="SGC13" s="389"/>
      <c r="SGD13" s="389"/>
      <c r="SGE13" s="389"/>
      <c r="SGF13" s="389"/>
      <c r="SGG13" s="389"/>
      <c r="SGH13" s="389"/>
      <c r="SGI13" s="389"/>
      <c r="SGJ13" s="389"/>
      <c r="SGK13" s="389"/>
      <c r="SGL13" s="389"/>
      <c r="SGM13" s="389"/>
      <c r="SGN13" s="389"/>
      <c r="SGO13" s="389"/>
      <c r="SGP13" s="389"/>
      <c r="SGQ13" s="389"/>
      <c r="SGR13" s="389"/>
      <c r="SGS13" s="389"/>
      <c r="SGT13" s="389"/>
      <c r="SGU13" s="389"/>
      <c r="SGV13" s="389"/>
      <c r="SGW13" s="389"/>
      <c r="SGX13" s="389"/>
      <c r="SGY13" s="389"/>
      <c r="SGZ13" s="389"/>
      <c r="SHA13" s="389"/>
      <c r="SHB13" s="389"/>
      <c r="SHC13" s="389"/>
      <c r="SHD13" s="389"/>
      <c r="SHE13" s="389"/>
      <c r="SHF13" s="389"/>
      <c r="SHG13" s="389"/>
      <c r="SHH13" s="389"/>
      <c r="SHI13" s="389"/>
      <c r="SHJ13" s="389"/>
      <c r="SHK13" s="389"/>
      <c r="SHL13" s="389"/>
      <c r="SHM13" s="389"/>
      <c r="SHN13" s="389"/>
      <c r="SHO13" s="389"/>
      <c r="SHP13" s="389"/>
      <c r="SHQ13" s="389"/>
      <c r="SHR13" s="389"/>
      <c r="SHS13" s="389"/>
      <c r="SHT13" s="389"/>
      <c r="SHU13" s="389"/>
      <c r="SHV13" s="389"/>
      <c r="SHW13" s="389"/>
      <c r="SHX13" s="389"/>
      <c r="SHY13" s="389"/>
      <c r="SHZ13" s="389"/>
      <c r="SIA13" s="389"/>
      <c r="SIB13" s="389"/>
      <c r="SIC13" s="389"/>
      <c r="SID13" s="389"/>
      <c r="SIE13" s="389"/>
      <c r="SIF13" s="389"/>
      <c r="SIG13" s="389"/>
      <c r="SIH13" s="389"/>
      <c r="SII13" s="389"/>
      <c r="SIJ13" s="389"/>
      <c r="SIK13" s="389"/>
      <c r="SIL13" s="389"/>
      <c r="SIM13" s="389"/>
      <c r="SIN13" s="389"/>
      <c r="SIO13" s="389"/>
      <c r="SIP13" s="389"/>
      <c r="SIQ13" s="389"/>
      <c r="SIR13" s="389"/>
      <c r="SIS13" s="389"/>
      <c r="SIT13" s="389"/>
      <c r="SIU13" s="389"/>
      <c r="SIV13" s="389"/>
      <c r="SIW13" s="389"/>
      <c r="SIX13" s="389"/>
      <c r="SIY13" s="389"/>
      <c r="SIZ13" s="389"/>
      <c r="SJA13" s="389"/>
      <c r="SJB13" s="389"/>
      <c r="SJC13" s="389"/>
      <c r="SJD13" s="389"/>
      <c r="SJE13" s="389"/>
      <c r="SJF13" s="389"/>
      <c r="SJG13" s="389"/>
      <c r="SJH13" s="389"/>
      <c r="SJI13" s="389"/>
      <c r="SJJ13" s="389"/>
      <c r="SJK13" s="389"/>
      <c r="SJL13" s="389"/>
      <c r="SJM13" s="389"/>
      <c r="SJN13" s="389"/>
      <c r="SJO13" s="389"/>
      <c r="SJP13" s="389"/>
      <c r="SJQ13" s="389"/>
      <c r="SJR13" s="389"/>
      <c r="SJS13" s="389"/>
      <c r="SJT13" s="389"/>
      <c r="SJU13" s="389"/>
      <c r="SJV13" s="389"/>
      <c r="SJW13" s="389"/>
      <c r="SJX13" s="389"/>
      <c r="SJY13" s="389"/>
      <c r="SJZ13" s="389"/>
      <c r="SKA13" s="389"/>
      <c r="SKB13" s="389"/>
      <c r="SKC13" s="389"/>
      <c r="SKD13" s="389"/>
      <c r="SKE13" s="389"/>
      <c r="SKF13" s="389"/>
      <c r="SKG13" s="389"/>
      <c r="SKH13" s="389"/>
      <c r="SKI13" s="389"/>
      <c r="SKJ13" s="389"/>
      <c r="SKK13" s="389"/>
      <c r="SKL13" s="389"/>
      <c r="SKM13" s="389"/>
      <c r="SKN13" s="389"/>
      <c r="SKO13" s="389"/>
      <c r="SKP13" s="389"/>
      <c r="SKQ13" s="389"/>
      <c r="SKR13" s="389"/>
      <c r="SKS13" s="389"/>
      <c r="SKT13" s="389"/>
      <c r="SKU13" s="389"/>
      <c r="SKV13" s="389"/>
      <c r="SKW13" s="389"/>
      <c r="SKX13" s="389"/>
      <c r="SKY13" s="389"/>
      <c r="SKZ13" s="389"/>
      <c r="SLA13" s="389"/>
      <c r="SLB13" s="389"/>
      <c r="SLC13" s="389"/>
      <c r="SLD13" s="389"/>
      <c r="SLE13" s="389"/>
      <c r="SLF13" s="389"/>
      <c r="SLG13" s="389"/>
      <c r="SLH13" s="389"/>
      <c r="SLI13" s="389"/>
      <c r="SLJ13" s="389"/>
      <c r="SLK13" s="389"/>
      <c r="SLL13" s="389"/>
      <c r="SLM13" s="389"/>
      <c r="SLN13" s="389"/>
      <c r="SLO13" s="389"/>
      <c r="SLP13" s="389"/>
      <c r="SLQ13" s="389"/>
      <c r="SLR13" s="389"/>
      <c r="SLS13" s="389"/>
      <c r="SLT13" s="389"/>
      <c r="SLU13" s="389"/>
      <c r="SLV13" s="389"/>
      <c r="SLW13" s="389"/>
      <c r="SLX13" s="389"/>
      <c r="SLY13" s="389"/>
      <c r="SLZ13" s="389"/>
      <c r="SMA13" s="389"/>
      <c r="SMB13" s="389"/>
      <c r="SMC13" s="389"/>
      <c r="SMD13" s="389"/>
      <c r="SME13" s="389"/>
      <c r="SMF13" s="389"/>
      <c r="SMG13" s="389"/>
      <c r="SMH13" s="389"/>
      <c r="SMI13" s="389"/>
      <c r="SMJ13" s="389"/>
      <c r="SMK13" s="389"/>
      <c r="SML13" s="389"/>
      <c r="SMM13" s="389"/>
      <c r="SMN13" s="389"/>
      <c r="SMO13" s="389"/>
      <c r="SMP13" s="389"/>
      <c r="SMQ13" s="389"/>
      <c r="SMR13" s="389"/>
      <c r="SMS13" s="389"/>
      <c r="SMT13" s="389"/>
      <c r="SMU13" s="389"/>
      <c r="SMV13" s="389"/>
      <c r="SMW13" s="389"/>
      <c r="SMX13" s="389"/>
      <c r="SMY13" s="389"/>
      <c r="SMZ13" s="389"/>
      <c r="SNA13" s="389"/>
      <c r="SNB13" s="389"/>
      <c r="SNC13" s="389"/>
      <c r="SND13" s="389"/>
      <c r="SNE13" s="389"/>
      <c r="SNF13" s="389"/>
      <c r="SNG13" s="389"/>
      <c r="SNH13" s="389"/>
      <c r="SNI13" s="389"/>
      <c r="SNJ13" s="389"/>
      <c r="SNK13" s="389"/>
      <c r="SNL13" s="389"/>
      <c r="SNM13" s="389"/>
      <c r="SNN13" s="389"/>
      <c r="SNO13" s="389"/>
      <c r="SNP13" s="389"/>
      <c r="SNQ13" s="389"/>
      <c r="SNR13" s="389"/>
      <c r="SNS13" s="389"/>
      <c r="SNT13" s="389"/>
      <c r="SNU13" s="389"/>
      <c r="SNV13" s="389"/>
      <c r="SNW13" s="389"/>
      <c r="SNX13" s="389"/>
      <c r="SNY13" s="389"/>
      <c r="SNZ13" s="389"/>
      <c r="SOA13" s="389"/>
      <c r="SOB13" s="389"/>
      <c r="SOC13" s="389"/>
      <c r="SOD13" s="389"/>
      <c r="SOE13" s="389"/>
      <c r="SOF13" s="389"/>
      <c r="SOG13" s="389"/>
      <c r="SOH13" s="389"/>
      <c r="SOI13" s="389"/>
      <c r="SOJ13" s="389"/>
      <c r="SOK13" s="389"/>
      <c r="SOL13" s="389"/>
      <c r="SOM13" s="389"/>
      <c r="SON13" s="389"/>
      <c r="SOO13" s="389"/>
      <c r="SOP13" s="389"/>
      <c r="SOQ13" s="389"/>
      <c r="SOR13" s="389"/>
      <c r="SOS13" s="389"/>
      <c r="SOT13" s="389"/>
      <c r="SOU13" s="389"/>
      <c r="SOV13" s="389"/>
      <c r="SOW13" s="389"/>
      <c r="SOX13" s="389"/>
      <c r="SOY13" s="389"/>
      <c r="SOZ13" s="389"/>
      <c r="SPA13" s="389"/>
      <c r="SPB13" s="389"/>
      <c r="SPC13" s="389"/>
      <c r="SPD13" s="389"/>
      <c r="SPE13" s="389"/>
      <c r="SPF13" s="389"/>
      <c r="SPG13" s="389"/>
      <c r="SPH13" s="389"/>
      <c r="SPI13" s="389"/>
      <c r="SPJ13" s="389"/>
      <c r="SPK13" s="389"/>
      <c r="SPL13" s="389"/>
      <c r="SPM13" s="389"/>
      <c r="SPN13" s="389"/>
      <c r="SPO13" s="389"/>
      <c r="SPP13" s="389"/>
      <c r="SPQ13" s="389"/>
      <c r="SPR13" s="389"/>
      <c r="SPS13" s="389"/>
      <c r="SPT13" s="389"/>
      <c r="SPU13" s="389"/>
      <c r="SPV13" s="389"/>
      <c r="SPW13" s="389"/>
      <c r="SPX13" s="389"/>
      <c r="SPY13" s="389"/>
      <c r="SPZ13" s="389"/>
      <c r="SQA13" s="389"/>
      <c r="SQB13" s="389"/>
      <c r="SQC13" s="389"/>
      <c r="SQD13" s="389"/>
      <c r="SQE13" s="389"/>
      <c r="SQF13" s="389"/>
      <c r="SQG13" s="389"/>
      <c r="SQH13" s="389"/>
      <c r="SQI13" s="389"/>
      <c r="SQJ13" s="389"/>
      <c r="SQK13" s="389"/>
      <c r="SQL13" s="389"/>
      <c r="SQM13" s="389"/>
      <c r="SQN13" s="389"/>
      <c r="SQO13" s="389"/>
      <c r="SQP13" s="389"/>
      <c r="SQQ13" s="389"/>
      <c r="SQR13" s="389"/>
      <c r="SQS13" s="389"/>
      <c r="SQT13" s="389"/>
      <c r="SQU13" s="389"/>
      <c r="SQV13" s="389"/>
      <c r="SQW13" s="389"/>
      <c r="SQX13" s="389"/>
      <c r="SQY13" s="389"/>
      <c r="SQZ13" s="389"/>
      <c r="SRA13" s="389"/>
      <c r="SRB13" s="389"/>
      <c r="SRC13" s="389"/>
      <c r="SRD13" s="389"/>
      <c r="SRE13" s="389"/>
      <c r="SRF13" s="389"/>
      <c r="SRG13" s="389"/>
      <c r="SRH13" s="389"/>
      <c r="SRI13" s="389"/>
      <c r="SRJ13" s="389"/>
      <c r="SRK13" s="389"/>
      <c r="SRL13" s="389"/>
      <c r="SRM13" s="389"/>
      <c r="SRN13" s="389"/>
      <c r="SRO13" s="389"/>
      <c r="SRP13" s="389"/>
      <c r="SRQ13" s="389"/>
      <c r="SRR13" s="389"/>
      <c r="SRS13" s="389"/>
      <c r="SRT13" s="389"/>
      <c r="SRU13" s="389"/>
      <c r="SRV13" s="389"/>
      <c r="SRW13" s="389"/>
      <c r="SRX13" s="389"/>
      <c r="SRY13" s="389"/>
      <c r="SRZ13" s="389"/>
      <c r="SSA13" s="389"/>
      <c r="SSB13" s="389"/>
      <c r="SSC13" s="389"/>
      <c r="SSD13" s="389"/>
      <c r="SSE13" s="389"/>
      <c r="SSF13" s="389"/>
      <c r="SSG13" s="389"/>
      <c r="SSH13" s="389"/>
      <c r="SSI13" s="389"/>
      <c r="SSJ13" s="389"/>
      <c r="SSK13" s="389"/>
      <c r="SSL13" s="389"/>
      <c r="SSM13" s="389"/>
      <c r="SSN13" s="389"/>
      <c r="SSO13" s="389"/>
      <c r="SSP13" s="389"/>
      <c r="SSQ13" s="389"/>
      <c r="SSR13" s="389"/>
      <c r="SSS13" s="389"/>
      <c r="SST13" s="389"/>
      <c r="SSU13" s="389"/>
      <c r="SSV13" s="389"/>
      <c r="SSW13" s="389"/>
      <c r="SSX13" s="389"/>
      <c r="SSY13" s="389"/>
      <c r="SSZ13" s="389"/>
      <c r="STA13" s="389"/>
      <c r="STB13" s="389"/>
      <c r="STC13" s="389"/>
      <c r="STD13" s="389"/>
      <c r="STE13" s="389"/>
      <c r="STF13" s="389"/>
      <c r="STG13" s="389"/>
      <c r="STH13" s="389"/>
      <c r="STI13" s="389"/>
      <c r="STJ13" s="389"/>
      <c r="STK13" s="389"/>
      <c r="STL13" s="389"/>
      <c r="STM13" s="389"/>
      <c r="STN13" s="389"/>
      <c r="STO13" s="389"/>
      <c r="STP13" s="389"/>
      <c r="STQ13" s="389"/>
      <c r="STR13" s="389"/>
      <c r="STS13" s="389"/>
      <c r="STT13" s="389"/>
      <c r="STU13" s="389"/>
      <c r="STV13" s="389"/>
      <c r="STW13" s="389"/>
      <c r="STX13" s="389"/>
      <c r="STY13" s="389"/>
      <c r="STZ13" s="389"/>
      <c r="SUA13" s="389"/>
      <c r="SUB13" s="389"/>
      <c r="SUC13" s="389"/>
      <c r="SUD13" s="389"/>
      <c r="SUE13" s="389"/>
      <c r="SUF13" s="389"/>
      <c r="SUG13" s="389"/>
      <c r="SUH13" s="389"/>
      <c r="SUI13" s="389"/>
      <c r="SUJ13" s="389"/>
      <c r="SUK13" s="389"/>
      <c r="SUL13" s="389"/>
      <c r="SUM13" s="389"/>
      <c r="SUN13" s="389"/>
      <c r="SUO13" s="389"/>
      <c r="SUP13" s="389"/>
      <c r="SUQ13" s="389"/>
      <c r="SUR13" s="389"/>
      <c r="SUS13" s="389"/>
      <c r="SUT13" s="389"/>
      <c r="SUU13" s="389"/>
      <c r="SUV13" s="389"/>
      <c r="SUW13" s="389"/>
      <c r="SUX13" s="389"/>
      <c r="SUY13" s="389"/>
      <c r="SUZ13" s="389"/>
      <c r="SVA13" s="389"/>
      <c r="SVB13" s="389"/>
      <c r="SVC13" s="389"/>
      <c r="SVD13" s="389"/>
      <c r="SVE13" s="389"/>
      <c r="SVF13" s="389"/>
      <c r="SVG13" s="389"/>
      <c r="SVH13" s="389"/>
      <c r="SVI13" s="389"/>
      <c r="SVJ13" s="389"/>
      <c r="SVK13" s="389"/>
      <c r="SVL13" s="389"/>
      <c r="SVM13" s="389"/>
      <c r="SVN13" s="389"/>
      <c r="SVO13" s="389"/>
      <c r="SVP13" s="389"/>
      <c r="SVQ13" s="389"/>
      <c r="SVR13" s="389"/>
      <c r="SVS13" s="389"/>
      <c r="SVT13" s="389"/>
      <c r="SVU13" s="389"/>
      <c r="SVV13" s="389"/>
      <c r="SVW13" s="389"/>
      <c r="SVX13" s="389"/>
      <c r="SVY13" s="389"/>
      <c r="SVZ13" s="389"/>
      <c r="SWA13" s="389"/>
      <c r="SWB13" s="389"/>
      <c r="SWC13" s="389"/>
      <c r="SWD13" s="389"/>
      <c r="SWE13" s="389"/>
      <c r="SWF13" s="389"/>
      <c r="SWG13" s="389"/>
      <c r="SWH13" s="389"/>
      <c r="SWI13" s="389"/>
      <c r="SWJ13" s="389"/>
      <c r="SWK13" s="389"/>
      <c r="SWL13" s="389"/>
      <c r="SWM13" s="389"/>
      <c r="SWN13" s="389"/>
      <c r="SWO13" s="389"/>
      <c r="SWP13" s="389"/>
      <c r="SWQ13" s="389"/>
      <c r="SWR13" s="389"/>
      <c r="SWS13" s="389"/>
      <c r="SWT13" s="389"/>
      <c r="SWU13" s="389"/>
      <c r="SWV13" s="389"/>
      <c r="SWW13" s="389"/>
      <c r="SWX13" s="389"/>
      <c r="SWY13" s="389"/>
      <c r="SWZ13" s="389"/>
      <c r="SXA13" s="389"/>
      <c r="SXB13" s="389"/>
      <c r="SXC13" s="389"/>
      <c r="SXD13" s="389"/>
      <c r="SXE13" s="389"/>
      <c r="SXF13" s="389"/>
      <c r="SXG13" s="389"/>
      <c r="SXH13" s="389"/>
      <c r="SXI13" s="389"/>
      <c r="SXJ13" s="389"/>
      <c r="SXK13" s="389"/>
      <c r="SXL13" s="389"/>
      <c r="SXM13" s="389"/>
      <c r="SXN13" s="389"/>
      <c r="SXO13" s="389"/>
      <c r="SXP13" s="389"/>
      <c r="SXQ13" s="389"/>
      <c r="SXR13" s="389"/>
      <c r="SXS13" s="389"/>
      <c r="SXT13" s="389"/>
      <c r="SXU13" s="389"/>
      <c r="SXV13" s="389"/>
      <c r="SXW13" s="389"/>
      <c r="SXX13" s="389"/>
      <c r="SXY13" s="389"/>
      <c r="SXZ13" s="389"/>
      <c r="SYA13" s="389"/>
      <c r="SYB13" s="389"/>
      <c r="SYC13" s="389"/>
      <c r="SYD13" s="389"/>
      <c r="SYE13" s="389"/>
      <c r="SYF13" s="389"/>
      <c r="SYG13" s="389"/>
      <c r="SYH13" s="389"/>
      <c r="SYI13" s="389"/>
      <c r="SYJ13" s="389"/>
      <c r="SYK13" s="389"/>
      <c r="SYL13" s="389"/>
      <c r="SYM13" s="389"/>
      <c r="SYN13" s="389"/>
      <c r="SYO13" s="389"/>
      <c r="SYP13" s="389"/>
      <c r="SYQ13" s="389"/>
      <c r="SYR13" s="389"/>
      <c r="SYS13" s="389"/>
      <c r="SYT13" s="389"/>
      <c r="SYU13" s="389"/>
      <c r="SYV13" s="389"/>
      <c r="SYW13" s="389"/>
      <c r="SYX13" s="389"/>
      <c r="SYY13" s="389"/>
      <c r="SYZ13" s="389"/>
      <c r="SZA13" s="389"/>
      <c r="SZB13" s="389"/>
      <c r="SZC13" s="389"/>
      <c r="SZD13" s="389"/>
      <c r="SZE13" s="389"/>
      <c r="SZF13" s="389"/>
      <c r="SZG13" s="389"/>
      <c r="SZH13" s="389"/>
      <c r="SZI13" s="389"/>
      <c r="SZJ13" s="389"/>
      <c r="SZK13" s="389"/>
      <c r="SZL13" s="389"/>
      <c r="SZM13" s="389"/>
      <c r="SZN13" s="389"/>
      <c r="SZO13" s="389"/>
      <c r="SZP13" s="389"/>
      <c r="SZQ13" s="389"/>
      <c r="SZR13" s="389"/>
      <c r="SZS13" s="389"/>
      <c r="SZT13" s="389"/>
      <c r="SZU13" s="389"/>
      <c r="SZV13" s="389"/>
      <c r="SZW13" s="389"/>
      <c r="SZX13" s="389"/>
      <c r="SZY13" s="389"/>
      <c r="SZZ13" s="389"/>
      <c r="TAA13" s="389"/>
      <c r="TAB13" s="389"/>
      <c r="TAC13" s="389"/>
      <c r="TAD13" s="389"/>
      <c r="TAE13" s="389"/>
      <c r="TAF13" s="389"/>
      <c r="TAG13" s="389"/>
      <c r="TAH13" s="389"/>
      <c r="TAI13" s="389"/>
      <c r="TAJ13" s="389"/>
      <c r="TAK13" s="389"/>
      <c r="TAL13" s="389"/>
      <c r="TAM13" s="389"/>
      <c r="TAN13" s="389"/>
      <c r="TAO13" s="389"/>
      <c r="TAP13" s="389"/>
      <c r="TAQ13" s="389"/>
      <c r="TAR13" s="389"/>
      <c r="TAS13" s="389"/>
      <c r="TAT13" s="389"/>
      <c r="TAU13" s="389"/>
      <c r="TAV13" s="389"/>
      <c r="TAW13" s="389"/>
      <c r="TAX13" s="389"/>
      <c r="TAY13" s="389"/>
      <c r="TAZ13" s="389"/>
      <c r="TBA13" s="389"/>
      <c r="TBB13" s="389"/>
      <c r="TBC13" s="389"/>
      <c r="TBD13" s="389"/>
      <c r="TBE13" s="389"/>
      <c r="TBF13" s="389"/>
      <c r="TBG13" s="389"/>
      <c r="TBH13" s="389"/>
      <c r="TBI13" s="389"/>
      <c r="TBJ13" s="389"/>
      <c r="TBK13" s="389"/>
      <c r="TBL13" s="389"/>
      <c r="TBM13" s="389"/>
      <c r="TBN13" s="389"/>
      <c r="TBO13" s="389"/>
      <c r="TBP13" s="389"/>
      <c r="TBQ13" s="389"/>
      <c r="TBR13" s="389"/>
      <c r="TBS13" s="389"/>
      <c r="TBT13" s="389"/>
      <c r="TBU13" s="389"/>
      <c r="TBV13" s="389"/>
      <c r="TBW13" s="389"/>
      <c r="TBX13" s="389"/>
      <c r="TBY13" s="389"/>
      <c r="TBZ13" s="389"/>
      <c r="TCA13" s="389"/>
      <c r="TCB13" s="389"/>
      <c r="TCC13" s="389"/>
      <c r="TCD13" s="389"/>
      <c r="TCE13" s="389"/>
      <c r="TCF13" s="389"/>
      <c r="TCG13" s="389"/>
      <c r="TCH13" s="389"/>
      <c r="TCI13" s="389"/>
      <c r="TCJ13" s="389"/>
      <c r="TCK13" s="389"/>
      <c r="TCL13" s="389"/>
      <c r="TCM13" s="389"/>
      <c r="TCN13" s="389"/>
      <c r="TCO13" s="389"/>
      <c r="TCP13" s="389"/>
      <c r="TCQ13" s="389"/>
      <c r="TCR13" s="389"/>
      <c r="TCS13" s="389"/>
      <c r="TCT13" s="389"/>
      <c r="TCU13" s="389"/>
      <c r="TCV13" s="389"/>
      <c r="TCW13" s="389"/>
      <c r="TCX13" s="389"/>
      <c r="TCY13" s="389"/>
      <c r="TCZ13" s="389"/>
      <c r="TDA13" s="389"/>
      <c r="TDB13" s="389"/>
      <c r="TDC13" s="389"/>
      <c r="TDD13" s="389"/>
      <c r="TDE13" s="389"/>
      <c r="TDF13" s="389"/>
      <c r="TDG13" s="389"/>
      <c r="TDH13" s="389"/>
      <c r="TDI13" s="389"/>
      <c r="TDJ13" s="389"/>
      <c r="TDK13" s="389"/>
      <c r="TDL13" s="389"/>
      <c r="TDM13" s="389"/>
      <c r="TDN13" s="389"/>
      <c r="TDO13" s="389"/>
      <c r="TDP13" s="389"/>
      <c r="TDQ13" s="389"/>
      <c r="TDR13" s="389"/>
      <c r="TDS13" s="389"/>
      <c r="TDT13" s="389"/>
      <c r="TDU13" s="389"/>
      <c r="TDV13" s="389"/>
      <c r="TDW13" s="389"/>
      <c r="TDX13" s="389"/>
      <c r="TDY13" s="389"/>
      <c r="TDZ13" s="389"/>
      <c r="TEA13" s="389"/>
      <c r="TEB13" s="389"/>
      <c r="TEC13" s="389"/>
      <c r="TED13" s="389"/>
      <c r="TEE13" s="389"/>
      <c r="TEF13" s="389"/>
      <c r="TEG13" s="389"/>
      <c r="TEH13" s="389"/>
      <c r="TEI13" s="389"/>
      <c r="TEJ13" s="389"/>
      <c r="TEK13" s="389"/>
      <c r="TEL13" s="389"/>
      <c r="TEM13" s="389"/>
      <c r="TEN13" s="389"/>
      <c r="TEO13" s="389"/>
      <c r="TEP13" s="389"/>
      <c r="TEQ13" s="389"/>
      <c r="TER13" s="389"/>
      <c r="TES13" s="389"/>
      <c r="TET13" s="389"/>
      <c r="TEU13" s="389"/>
      <c r="TEV13" s="389"/>
      <c r="TEW13" s="389"/>
      <c r="TEX13" s="389"/>
      <c r="TEY13" s="389"/>
      <c r="TEZ13" s="389"/>
      <c r="TFA13" s="389"/>
      <c r="TFB13" s="389"/>
      <c r="TFC13" s="389"/>
      <c r="TFD13" s="389"/>
      <c r="TFE13" s="389"/>
      <c r="TFF13" s="389"/>
      <c r="TFG13" s="389"/>
      <c r="TFH13" s="389"/>
      <c r="TFI13" s="389"/>
      <c r="TFJ13" s="389"/>
      <c r="TFK13" s="389"/>
      <c r="TFL13" s="389"/>
      <c r="TFM13" s="389"/>
      <c r="TFN13" s="389"/>
      <c r="TFO13" s="389"/>
      <c r="TFP13" s="389"/>
      <c r="TFQ13" s="389"/>
      <c r="TFR13" s="389"/>
      <c r="TFS13" s="389"/>
      <c r="TFT13" s="389"/>
      <c r="TFU13" s="389"/>
      <c r="TFV13" s="389"/>
      <c r="TFW13" s="389"/>
      <c r="TFX13" s="389"/>
      <c r="TFY13" s="389"/>
      <c r="TFZ13" s="389"/>
      <c r="TGA13" s="389"/>
      <c r="TGB13" s="389"/>
      <c r="TGC13" s="389"/>
      <c r="TGD13" s="389"/>
      <c r="TGE13" s="389"/>
      <c r="TGF13" s="389"/>
      <c r="TGG13" s="389"/>
      <c r="TGH13" s="389"/>
      <c r="TGI13" s="389"/>
      <c r="TGJ13" s="389"/>
      <c r="TGK13" s="389"/>
      <c r="TGL13" s="389"/>
      <c r="TGM13" s="389"/>
      <c r="TGN13" s="389"/>
      <c r="TGO13" s="389"/>
      <c r="TGP13" s="389"/>
      <c r="TGQ13" s="389"/>
      <c r="TGR13" s="389"/>
      <c r="TGS13" s="389"/>
      <c r="TGT13" s="389"/>
      <c r="TGU13" s="389"/>
      <c r="TGV13" s="389"/>
      <c r="TGW13" s="389"/>
      <c r="TGX13" s="389"/>
      <c r="TGY13" s="389"/>
      <c r="TGZ13" s="389"/>
      <c r="THA13" s="389"/>
      <c r="THB13" s="389"/>
      <c r="THC13" s="389"/>
      <c r="THD13" s="389"/>
      <c r="THE13" s="389"/>
      <c r="THF13" s="389"/>
      <c r="THG13" s="389"/>
      <c r="THH13" s="389"/>
      <c r="THI13" s="389"/>
      <c r="THJ13" s="389"/>
      <c r="THK13" s="389"/>
      <c r="THL13" s="389"/>
      <c r="THM13" s="389"/>
      <c r="THN13" s="389"/>
      <c r="THO13" s="389"/>
      <c r="THP13" s="389"/>
      <c r="THQ13" s="389"/>
      <c r="THR13" s="389"/>
      <c r="THS13" s="389"/>
      <c r="THT13" s="389"/>
      <c r="THU13" s="389"/>
      <c r="THV13" s="389"/>
      <c r="THW13" s="389"/>
      <c r="THX13" s="389"/>
      <c r="THY13" s="389"/>
      <c r="THZ13" s="389"/>
      <c r="TIA13" s="389"/>
      <c r="TIB13" s="389"/>
      <c r="TIC13" s="389"/>
      <c r="TID13" s="389"/>
      <c r="TIE13" s="389"/>
      <c r="TIF13" s="389"/>
      <c r="TIG13" s="389"/>
      <c r="TIH13" s="389"/>
      <c r="TII13" s="389"/>
      <c r="TIJ13" s="389"/>
      <c r="TIK13" s="389"/>
      <c r="TIL13" s="389"/>
      <c r="TIM13" s="389"/>
      <c r="TIN13" s="389"/>
      <c r="TIO13" s="389"/>
      <c r="TIP13" s="389"/>
      <c r="TIQ13" s="389"/>
      <c r="TIR13" s="389"/>
      <c r="TIS13" s="389"/>
      <c r="TIT13" s="389"/>
      <c r="TIU13" s="389"/>
      <c r="TIV13" s="389"/>
      <c r="TIW13" s="389"/>
      <c r="TIX13" s="389"/>
      <c r="TIY13" s="389"/>
      <c r="TIZ13" s="389"/>
      <c r="TJA13" s="389"/>
      <c r="TJB13" s="389"/>
      <c r="TJC13" s="389"/>
      <c r="TJD13" s="389"/>
      <c r="TJE13" s="389"/>
      <c r="TJF13" s="389"/>
      <c r="TJG13" s="389"/>
      <c r="TJH13" s="389"/>
      <c r="TJI13" s="389"/>
      <c r="TJJ13" s="389"/>
      <c r="TJK13" s="389"/>
      <c r="TJL13" s="389"/>
      <c r="TJM13" s="389"/>
      <c r="TJN13" s="389"/>
      <c r="TJO13" s="389"/>
      <c r="TJP13" s="389"/>
      <c r="TJQ13" s="389"/>
      <c r="TJR13" s="389"/>
      <c r="TJS13" s="389"/>
      <c r="TJT13" s="389"/>
      <c r="TJU13" s="389"/>
      <c r="TJV13" s="389"/>
      <c r="TJW13" s="389"/>
      <c r="TJX13" s="389"/>
      <c r="TJY13" s="389"/>
      <c r="TJZ13" s="389"/>
      <c r="TKA13" s="389"/>
      <c r="TKB13" s="389"/>
      <c r="TKC13" s="389"/>
      <c r="TKD13" s="389"/>
      <c r="TKE13" s="389"/>
      <c r="TKF13" s="389"/>
      <c r="TKG13" s="389"/>
      <c r="TKH13" s="389"/>
      <c r="TKI13" s="389"/>
      <c r="TKJ13" s="389"/>
      <c r="TKK13" s="389"/>
      <c r="TKL13" s="389"/>
      <c r="TKM13" s="389"/>
      <c r="TKN13" s="389"/>
      <c r="TKO13" s="389"/>
      <c r="TKP13" s="389"/>
      <c r="TKQ13" s="389"/>
      <c r="TKR13" s="389"/>
      <c r="TKS13" s="389"/>
      <c r="TKT13" s="389"/>
      <c r="TKU13" s="389"/>
      <c r="TKV13" s="389"/>
      <c r="TKW13" s="389"/>
      <c r="TKX13" s="389"/>
      <c r="TKY13" s="389"/>
      <c r="TKZ13" s="389"/>
      <c r="TLA13" s="389"/>
      <c r="TLB13" s="389"/>
      <c r="TLC13" s="389"/>
      <c r="TLD13" s="389"/>
      <c r="TLE13" s="389"/>
      <c r="TLF13" s="389"/>
      <c r="TLG13" s="389"/>
      <c r="TLH13" s="389"/>
      <c r="TLI13" s="389"/>
      <c r="TLJ13" s="389"/>
      <c r="TLK13" s="389"/>
      <c r="TLL13" s="389"/>
      <c r="TLM13" s="389"/>
      <c r="TLN13" s="389"/>
      <c r="TLO13" s="389"/>
      <c r="TLP13" s="389"/>
      <c r="TLQ13" s="389"/>
      <c r="TLR13" s="389"/>
      <c r="TLS13" s="389"/>
      <c r="TLT13" s="389"/>
      <c r="TLU13" s="389"/>
      <c r="TLV13" s="389"/>
      <c r="TLW13" s="389"/>
      <c r="TLX13" s="389"/>
      <c r="TLY13" s="389"/>
      <c r="TLZ13" s="389"/>
      <c r="TMA13" s="389"/>
      <c r="TMB13" s="389"/>
      <c r="TMC13" s="389"/>
      <c r="TMD13" s="389"/>
      <c r="TME13" s="389"/>
      <c r="TMF13" s="389"/>
      <c r="TMG13" s="389"/>
      <c r="TMH13" s="389"/>
      <c r="TMI13" s="389"/>
      <c r="TMJ13" s="389"/>
      <c r="TMK13" s="389"/>
      <c r="TML13" s="389"/>
      <c r="TMM13" s="389"/>
      <c r="TMN13" s="389"/>
      <c r="TMO13" s="389"/>
      <c r="TMP13" s="389"/>
      <c r="TMQ13" s="389"/>
      <c r="TMR13" s="389"/>
      <c r="TMS13" s="389"/>
      <c r="TMT13" s="389"/>
      <c r="TMU13" s="389"/>
      <c r="TMV13" s="389"/>
      <c r="TMW13" s="389"/>
      <c r="TMX13" s="389"/>
      <c r="TMY13" s="389"/>
      <c r="TMZ13" s="389"/>
      <c r="TNA13" s="389"/>
      <c r="TNB13" s="389"/>
      <c r="TNC13" s="389"/>
      <c r="TND13" s="389"/>
      <c r="TNE13" s="389"/>
      <c r="TNF13" s="389"/>
      <c r="TNG13" s="389"/>
      <c r="TNH13" s="389"/>
      <c r="TNI13" s="389"/>
      <c r="TNJ13" s="389"/>
      <c r="TNK13" s="389"/>
      <c r="TNL13" s="389"/>
      <c r="TNM13" s="389"/>
      <c r="TNN13" s="389"/>
      <c r="TNO13" s="389"/>
      <c r="TNP13" s="389"/>
      <c r="TNQ13" s="389"/>
      <c r="TNR13" s="389"/>
      <c r="TNS13" s="389"/>
      <c r="TNT13" s="389"/>
      <c r="TNU13" s="389"/>
      <c r="TNV13" s="389"/>
      <c r="TNW13" s="389"/>
      <c r="TNX13" s="389"/>
      <c r="TNY13" s="389"/>
      <c r="TNZ13" s="389"/>
      <c r="TOA13" s="389"/>
      <c r="TOB13" s="389"/>
      <c r="TOC13" s="389"/>
      <c r="TOD13" s="389"/>
      <c r="TOE13" s="389"/>
      <c r="TOF13" s="389"/>
      <c r="TOG13" s="389"/>
      <c r="TOH13" s="389"/>
      <c r="TOI13" s="389"/>
      <c r="TOJ13" s="389"/>
      <c r="TOK13" s="389"/>
      <c r="TOL13" s="389"/>
      <c r="TOM13" s="389"/>
      <c r="TON13" s="389"/>
      <c r="TOO13" s="389"/>
      <c r="TOP13" s="389"/>
      <c r="TOQ13" s="389"/>
      <c r="TOR13" s="389"/>
      <c r="TOS13" s="389"/>
      <c r="TOT13" s="389"/>
      <c r="TOU13" s="389"/>
      <c r="TOV13" s="389"/>
      <c r="TOW13" s="389"/>
      <c r="TOX13" s="389"/>
      <c r="TOY13" s="389"/>
      <c r="TOZ13" s="389"/>
      <c r="TPA13" s="389"/>
      <c r="TPB13" s="389"/>
      <c r="TPC13" s="389"/>
      <c r="TPD13" s="389"/>
      <c r="TPE13" s="389"/>
      <c r="TPF13" s="389"/>
      <c r="TPG13" s="389"/>
      <c r="TPH13" s="389"/>
      <c r="TPI13" s="389"/>
      <c r="TPJ13" s="389"/>
      <c r="TPK13" s="389"/>
      <c r="TPL13" s="389"/>
      <c r="TPM13" s="389"/>
      <c r="TPN13" s="389"/>
      <c r="TPO13" s="389"/>
      <c r="TPP13" s="389"/>
      <c r="TPQ13" s="389"/>
      <c r="TPR13" s="389"/>
      <c r="TPS13" s="389"/>
      <c r="TPT13" s="389"/>
      <c r="TPU13" s="389"/>
      <c r="TPV13" s="389"/>
      <c r="TPW13" s="389"/>
      <c r="TPX13" s="389"/>
      <c r="TPY13" s="389"/>
      <c r="TPZ13" s="389"/>
      <c r="TQA13" s="389"/>
      <c r="TQB13" s="389"/>
      <c r="TQC13" s="389"/>
      <c r="TQD13" s="389"/>
      <c r="TQE13" s="389"/>
      <c r="TQF13" s="389"/>
      <c r="TQG13" s="389"/>
      <c r="TQH13" s="389"/>
      <c r="TQI13" s="389"/>
      <c r="TQJ13" s="389"/>
      <c r="TQK13" s="389"/>
      <c r="TQL13" s="389"/>
      <c r="TQM13" s="389"/>
      <c r="TQN13" s="389"/>
      <c r="TQO13" s="389"/>
      <c r="TQP13" s="389"/>
      <c r="TQQ13" s="389"/>
      <c r="TQR13" s="389"/>
      <c r="TQS13" s="389"/>
      <c r="TQT13" s="389"/>
      <c r="TQU13" s="389"/>
      <c r="TQV13" s="389"/>
      <c r="TQW13" s="389"/>
      <c r="TQX13" s="389"/>
      <c r="TQY13" s="389"/>
      <c r="TQZ13" s="389"/>
      <c r="TRA13" s="389"/>
      <c r="TRB13" s="389"/>
      <c r="TRC13" s="389"/>
      <c r="TRD13" s="389"/>
      <c r="TRE13" s="389"/>
      <c r="TRF13" s="389"/>
      <c r="TRG13" s="389"/>
      <c r="TRH13" s="389"/>
      <c r="TRI13" s="389"/>
      <c r="TRJ13" s="389"/>
      <c r="TRK13" s="389"/>
      <c r="TRL13" s="389"/>
      <c r="TRM13" s="389"/>
      <c r="TRN13" s="389"/>
      <c r="TRO13" s="389"/>
      <c r="TRP13" s="389"/>
      <c r="TRQ13" s="389"/>
      <c r="TRR13" s="389"/>
      <c r="TRS13" s="389"/>
      <c r="TRT13" s="389"/>
      <c r="TRU13" s="389"/>
      <c r="TRV13" s="389"/>
      <c r="TRW13" s="389"/>
      <c r="TRX13" s="389"/>
      <c r="TRY13" s="389"/>
      <c r="TRZ13" s="389"/>
      <c r="TSA13" s="389"/>
      <c r="TSB13" s="389"/>
      <c r="TSC13" s="389"/>
      <c r="TSD13" s="389"/>
      <c r="TSE13" s="389"/>
      <c r="TSF13" s="389"/>
      <c r="TSG13" s="389"/>
      <c r="TSH13" s="389"/>
      <c r="TSI13" s="389"/>
      <c r="TSJ13" s="389"/>
      <c r="TSK13" s="389"/>
      <c r="TSL13" s="389"/>
      <c r="TSM13" s="389"/>
      <c r="TSN13" s="389"/>
      <c r="TSO13" s="389"/>
      <c r="TSP13" s="389"/>
      <c r="TSQ13" s="389"/>
      <c r="TSR13" s="389"/>
      <c r="TSS13" s="389"/>
      <c r="TST13" s="389"/>
      <c r="TSU13" s="389"/>
      <c r="TSV13" s="389"/>
      <c r="TSW13" s="389"/>
      <c r="TSX13" s="389"/>
      <c r="TSY13" s="389"/>
      <c r="TSZ13" s="389"/>
      <c r="TTA13" s="389"/>
      <c r="TTB13" s="389"/>
      <c r="TTC13" s="389"/>
      <c r="TTD13" s="389"/>
      <c r="TTE13" s="389"/>
      <c r="TTF13" s="389"/>
      <c r="TTG13" s="389"/>
      <c r="TTH13" s="389"/>
      <c r="TTI13" s="389"/>
      <c r="TTJ13" s="389"/>
      <c r="TTK13" s="389"/>
      <c r="TTL13" s="389"/>
      <c r="TTM13" s="389"/>
      <c r="TTN13" s="389"/>
      <c r="TTO13" s="389"/>
      <c r="TTP13" s="389"/>
      <c r="TTQ13" s="389"/>
      <c r="TTR13" s="389"/>
      <c r="TTS13" s="389"/>
      <c r="TTT13" s="389"/>
      <c r="TTU13" s="389"/>
      <c r="TTV13" s="389"/>
      <c r="TTW13" s="389"/>
      <c r="TTX13" s="389"/>
      <c r="TTY13" s="389"/>
      <c r="TTZ13" s="389"/>
      <c r="TUA13" s="389"/>
      <c r="TUB13" s="389"/>
      <c r="TUC13" s="389"/>
      <c r="TUD13" s="389"/>
      <c r="TUE13" s="389"/>
      <c r="TUF13" s="389"/>
      <c r="TUG13" s="389"/>
      <c r="TUH13" s="389"/>
      <c r="TUI13" s="389"/>
      <c r="TUJ13" s="389"/>
      <c r="TUK13" s="389"/>
      <c r="TUL13" s="389"/>
      <c r="TUM13" s="389"/>
      <c r="TUN13" s="389"/>
      <c r="TUO13" s="389"/>
      <c r="TUP13" s="389"/>
      <c r="TUQ13" s="389"/>
      <c r="TUR13" s="389"/>
      <c r="TUS13" s="389"/>
      <c r="TUT13" s="389"/>
      <c r="TUU13" s="389"/>
      <c r="TUV13" s="389"/>
      <c r="TUW13" s="389"/>
      <c r="TUX13" s="389"/>
      <c r="TUY13" s="389"/>
      <c r="TUZ13" s="389"/>
      <c r="TVA13" s="389"/>
      <c r="TVB13" s="389"/>
      <c r="TVC13" s="389"/>
      <c r="TVD13" s="389"/>
      <c r="TVE13" s="389"/>
      <c r="TVF13" s="389"/>
      <c r="TVG13" s="389"/>
      <c r="TVH13" s="389"/>
      <c r="TVI13" s="389"/>
      <c r="TVJ13" s="389"/>
      <c r="TVK13" s="389"/>
      <c r="TVL13" s="389"/>
      <c r="TVM13" s="389"/>
      <c r="TVN13" s="389"/>
      <c r="TVO13" s="389"/>
      <c r="TVP13" s="389"/>
      <c r="TVQ13" s="389"/>
      <c r="TVR13" s="389"/>
      <c r="TVS13" s="389"/>
      <c r="TVT13" s="389"/>
      <c r="TVU13" s="389"/>
      <c r="TVV13" s="389"/>
      <c r="TVW13" s="389"/>
      <c r="TVX13" s="389"/>
      <c r="TVY13" s="389"/>
      <c r="TVZ13" s="389"/>
      <c r="TWA13" s="389"/>
      <c r="TWB13" s="389"/>
      <c r="TWC13" s="389"/>
      <c r="TWD13" s="389"/>
      <c r="TWE13" s="389"/>
      <c r="TWF13" s="389"/>
      <c r="TWG13" s="389"/>
      <c r="TWH13" s="389"/>
      <c r="TWI13" s="389"/>
      <c r="TWJ13" s="389"/>
      <c r="TWK13" s="389"/>
      <c r="TWL13" s="389"/>
      <c r="TWM13" s="389"/>
      <c r="TWN13" s="389"/>
      <c r="TWO13" s="389"/>
      <c r="TWP13" s="389"/>
      <c r="TWQ13" s="389"/>
      <c r="TWR13" s="389"/>
      <c r="TWS13" s="389"/>
      <c r="TWT13" s="389"/>
      <c r="TWU13" s="389"/>
      <c r="TWV13" s="389"/>
      <c r="TWW13" s="389"/>
      <c r="TWX13" s="389"/>
      <c r="TWY13" s="389"/>
      <c r="TWZ13" s="389"/>
      <c r="TXA13" s="389"/>
      <c r="TXB13" s="389"/>
      <c r="TXC13" s="389"/>
      <c r="TXD13" s="389"/>
      <c r="TXE13" s="389"/>
      <c r="TXF13" s="389"/>
      <c r="TXG13" s="389"/>
      <c r="TXH13" s="389"/>
      <c r="TXI13" s="389"/>
      <c r="TXJ13" s="389"/>
      <c r="TXK13" s="389"/>
      <c r="TXL13" s="389"/>
      <c r="TXM13" s="389"/>
      <c r="TXN13" s="389"/>
      <c r="TXO13" s="389"/>
      <c r="TXP13" s="389"/>
      <c r="TXQ13" s="389"/>
      <c r="TXR13" s="389"/>
      <c r="TXS13" s="389"/>
      <c r="TXT13" s="389"/>
      <c r="TXU13" s="389"/>
      <c r="TXV13" s="389"/>
      <c r="TXW13" s="389"/>
      <c r="TXX13" s="389"/>
      <c r="TXY13" s="389"/>
      <c r="TXZ13" s="389"/>
      <c r="TYA13" s="389"/>
      <c r="TYB13" s="389"/>
      <c r="TYC13" s="389"/>
      <c r="TYD13" s="389"/>
      <c r="TYE13" s="389"/>
      <c r="TYF13" s="389"/>
      <c r="TYG13" s="389"/>
      <c r="TYH13" s="389"/>
      <c r="TYI13" s="389"/>
      <c r="TYJ13" s="389"/>
      <c r="TYK13" s="389"/>
      <c r="TYL13" s="389"/>
      <c r="TYM13" s="389"/>
      <c r="TYN13" s="389"/>
      <c r="TYO13" s="389"/>
      <c r="TYP13" s="389"/>
      <c r="TYQ13" s="389"/>
      <c r="TYR13" s="389"/>
      <c r="TYS13" s="389"/>
      <c r="TYT13" s="389"/>
      <c r="TYU13" s="389"/>
      <c r="TYV13" s="389"/>
      <c r="TYW13" s="389"/>
      <c r="TYX13" s="389"/>
      <c r="TYY13" s="389"/>
      <c r="TYZ13" s="389"/>
      <c r="TZA13" s="389"/>
      <c r="TZB13" s="389"/>
      <c r="TZC13" s="389"/>
      <c r="TZD13" s="389"/>
      <c r="TZE13" s="389"/>
      <c r="TZF13" s="389"/>
      <c r="TZG13" s="389"/>
      <c r="TZH13" s="389"/>
      <c r="TZI13" s="389"/>
      <c r="TZJ13" s="389"/>
      <c r="TZK13" s="389"/>
      <c r="TZL13" s="389"/>
      <c r="TZM13" s="389"/>
      <c r="TZN13" s="389"/>
      <c r="TZO13" s="389"/>
      <c r="TZP13" s="389"/>
      <c r="TZQ13" s="389"/>
      <c r="TZR13" s="389"/>
      <c r="TZS13" s="389"/>
      <c r="TZT13" s="389"/>
      <c r="TZU13" s="389"/>
      <c r="TZV13" s="389"/>
      <c r="TZW13" s="389"/>
      <c r="TZX13" s="389"/>
      <c r="TZY13" s="389"/>
      <c r="TZZ13" s="389"/>
      <c r="UAA13" s="389"/>
      <c r="UAB13" s="389"/>
      <c r="UAC13" s="389"/>
      <c r="UAD13" s="389"/>
      <c r="UAE13" s="389"/>
      <c r="UAF13" s="389"/>
      <c r="UAG13" s="389"/>
      <c r="UAH13" s="389"/>
      <c r="UAI13" s="389"/>
      <c r="UAJ13" s="389"/>
      <c r="UAK13" s="389"/>
      <c r="UAL13" s="389"/>
      <c r="UAM13" s="389"/>
      <c r="UAN13" s="389"/>
      <c r="UAO13" s="389"/>
      <c r="UAP13" s="389"/>
      <c r="UAQ13" s="389"/>
      <c r="UAR13" s="389"/>
      <c r="UAS13" s="389"/>
      <c r="UAT13" s="389"/>
      <c r="UAU13" s="389"/>
      <c r="UAV13" s="389"/>
      <c r="UAW13" s="389"/>
      <c r="UAX13" s="389"/>
      <c r="UAY13" s="389"/>
      <c r="UAZ13" s="389"/>
      <c r="UBA13" s="389"/>
      <c r="UBB13" s="389"/>
      <c r="UBC13" s="389"/>
      <c r="UBD13" s="389"/>
      <c r="UBE13" s="389"/>
      <c r="UBF13" s="389"/>
      <c r="UBG13" s="389"/>
      <c r="UBH13" s="389"/>
      <c r="UBI13" s="389"/>
      <c r="UBJ13" s="389"/>
      <c r="UBK13" s="389"/>
      <c r="UBL13" s="389"/>
      <c r="UBM13" s="389"/>
      <c r="UBN13" s="389"/>
      <c r="UBO13" s="389"/>
      <c r="UBP13" s="389"/>
      <c r="UBQ13" s="389"/>
      <c r="UBR13" s="389"/>
      <c r="UBS13" s="389"/>
      <c r="UBT13" s="389"/>
      <c r="UBU13" s="389"/>
      <c r="UBV13" s="389"/>
      <c r="UBW13" s="389"/>
      <c r="UBX13" s="389"/>
      <c r="UBY13" s="389"/>
      <c r="UBZ13" s="389"/>
      <c r="UCA13" s="389"/>
      <c r="UCB13" s="389"/>
      <c r="UCC13" s="389"/>
      <c r="UCD13" s="389"/>
      <c r="UCE13" s="389"/>
      <c r="UCF13" s="389"/>
      <c r="UCG13" s="389"/>
      <c r="UCH13" s="389"/>
      <c r="UCI13" s="389"/>
      <c r="UCJ13" s="389"/>
      <c r="UCK13" s="389"/>
      <c r="UCL13" s="389"/>
      <c r="UCM13" s="389"/>
      <c r="UCN13" s="389"/>
      <c r="UCO13" s="389"/>
      <c r="UCP13" s="389"/>
      <c r="UCQ13" s="389"/>
      <c r="UCR13" s="389"/>
      <c r="UCS13" s="389"/>
      <c r="UCT13" s="389"/>
      <c r="UCU13" s="389"/>
      <c r="UCV13" s="389"/>
      <c r="UCW13" s="389"/>
      <c r="UCX13" s="389"/>
      <c r="UCY13" s="389"/>
      <c r="UCZ13" s="389"/>
      <c r="UDA13" s="389"/>
      <c r="UDB13" s="389"/>
      <c r="UDC13" s="389"/>
      <c r="UDD13" s="389"/>
      <c r="UDE13" s="389"/>
      <c r="UDF13" s="389"/>
      <c r="UDG13" s="389"/>
      <c r="UDH13" s="389"/>
      <c r="UDI13" s="389"/>
      <c r="UDJ13" s="389"/>
      <c r="UDK13" s="389"/>
    </row>
    <row r="14" spans="1:34 12136:14311">
      <c r="A14" s="247"/>
      <c r="B14" s="247"/>
      <c r="C14" s="248">
        <v>426</v>
      </c>
      <c r="D14" s="233">
        <v>355000</v>
      </c>
      <c r="E14" s="263">
        <v>300000</v>
      </c>
      <c r="F14" s="263">
        <v>100000</v>
      </c>
      <c r="G14" s="240">
        <v>100000</v>
      </c>
      <c r="H14" s="254">
        <f>SUM(D14:G14)</f>
        <v>855000</v>
      </c>
      <c r="I14" s="247"/>
      <c r="J14" s="251"/>
      <c r="K14" s="211">
        <v>485</v>
      </c>
      <c r="L14" s="252">
        <v>8000000</v>
      </c>
      <c r="M14" s="253">
        <v>8000000</v>
      </c>
      <c r="N14" s="253">
        <f>M14</f>
        <v>8000000</v>
      </c>
      <c r="O14" s="253">
        <f>P14-N14-M14-L14</f>
        <v>4300000</v>
      </c>
      <c r="P14" s="254">
        <v>28300000</v>
      </c>
      <c r="Q14" s="251"/>
      <c r="R14" s="251"/>
      <c r="S14" s="211"/>
      <c r="T14" s="242"/>
      <c r="U14" s="243"/>
      <c r="V14" s="243"/>
      <c r="W14" s="243"/>
      <c r="X14" s="244"/>
      <c r="Z14" s="257"/>
      <c r="AA14" s="251"/>
      <c r="AB14" s="211">
        <v>426</v>
      </c>
      <c r="AC14" s="261">
        <v>150000</v>
      </c>
      <c r="AD14" s="262"/>
      <c r="AE14" s="262"/>
      <c r="AF14" s="262"/>
      <c r="AG14" s="244">
        <f t="shared" si="2"/>
        <v>150000</v>
      </c>
      <c r="QXT14" s="389"/>
      <c r="QXU14" s="389"/>
      <c r="QXV14" s="389"/>
      <c r="QXW14" s="389"/>
      <c r="QXX14" s="389"/>
      <c r="QXY14" s="389"/>
      <c r="QXZ14" s="389"/>
      <c r="QYA14" s="389"/>
      <c r="QYB14" s="389"/>
      <c r="QYC14" s="389"/>
      <c r="QYD14" s="389"/>
      <c r="QYE14" s="389"/>
      <c r="QYF14" s="389"/>
      <c r="QYG14" s="389"/>
      <c r="QYH14" s="389"/>
      <c r="QYI14" s="389"/>
      <c r="QYJ14" s="389"/>
      <c r="QYK14" s="389"/>
      <c r="QYL14" s="389"/>
      <c r="QYM14" s="389"/>
      <c r="QYN14" s="389"/>
      <c r="QYO14" s="389"/>
      <c r="QYP14" s="389"/>
      <c r="QYQ14" s="389"/>
      <c r="QYR14" s="389"/>
      <c r="QYS14" s="389"/>
      <c r="QYT14" s="389"/>
      <c r="QYU14" s="389"/>
      <c r="QYV14" s="389"/>
      <c r="QYW14" s="389"/>
      <c r="QYX14" s="389"/>
      <c r="QYY14" s="389"/>
      <c r="QYZ14" s="389"/>
      <c r="QZA14" s="389"/>
      <c r="QZB14" s="389"/>
      <c r="QZC14" s="389"/>
      <c r="QZD14" s="389"/>
      <c r="QZE14" s="389"/>
      <c r="QZF14" s="389"/>
      <c r="QZG14" s="389"/>
      <c r="QZH14" s="389"/>
      <c r="QZI14" s="389"/>
      <c r="QZJ14" s="389"/>
      <c r="QZK14" s="389"/>
      <c r="QZL14" s="389"/>
      <c r="QZM14" s="389"/>
      <c r="QZN14" s="389"/>
      <c r="QZO14" s="389"/>
      <c r="QZP14" s="389"/>
      <c r="QZQ14" s="389"/>
      <c r="QZR14" s="389"/>
      <c r="QZS14" s="389"/>
      <c r="QZT14" s="389"/>
      <c r="QZU14" s="389"/>
      <c r="QZV14" s="389"/>
      <c r="QZW14" s="389"/>
      <c r="QZX14" s="389"/>
      <c r="QZY14" s="389"/>
      <c r="QZZ14" s="389"/>
      <c r="RAA14" s="389"/>
      <c r="RAB14" s="389"/>
      <c r="RAC14" s="389"/>
      <c r="RAD14" s="389"/>
      <c r="RAE14" s="389"/>
      <c r="RAF14" s="389"/>
      <c r="RAG14" s="389"/>
      <c r="RAH14" s="389"/>
      <c r="RAI14" s="389"/>
      <c r="RAJ14" s="389"/>
      <c r="RAK14" s="389"/>
      <c r="RAL14" s="389"/>
      <c r="RAM14" s="389"/>
      <c r="RAN14" s="389"/>
      <c r="RAO14" s="389"/>
      <c r="RAP14" s="389"/>
      <c r="RAQ14" s="389"/>
      <c r="RAR14" s="389"/>
      <c r="RAS14" s="389"/>
      <c r="RAT14" s="389"/>
      <c r="RAU14" s="389"/>
      <c r="RAV14" s="389"/>
      <c r="RAW14" s="389"/>
      <c r="RAX14" s="389"/>
      <c r="RAY14" s="389"/>
      <c r="RAZ14" s="389"/>
      <c r="RBA14" s="389"/>
      <c r="RBB14" s="389"/>
      <c r="RBC14" s="389"/>
      <c r="RBD14" s="389"/>
      <c r="RBE14" s="389"/>
      <c r="RBF14" s="389"/>
      <c r="RBG14" s="389"/>
      <c r="RBH14" s="389"/>
      <c r="RBI14" s="389"/>
      <c r="RBJ14" s="389"/>
      <c r="RBK14" s="389"/>
      <c r="RBL14" s="389"/>
      <c r="RBM14" s="389"/>
      <c r="RBN14" s="389"/>
      <c r="RBO14" s="389"/>
      <c r="RBP14" s="389"/>
      <c r="RBQ14" s="389"/>
      <c r="RBR14" s="389"/>
      <c r="RBS14" s="389"/>
      <c r="RBT14" s="389"/>
      <c r="RBU14" s="389"/>
      <c r="RBV14" s="389"/>
      <c r="RBW14" s="389"/>
      <c r="RBX14" s="389"/>
      <c r="RBY14" s="389"/>
      <c r="RBZ14" s="389"/>
      <c r="RCA14" s="389"/>
      <c r="RCB14" s="389"/>
      <c r="RCC14" s="389"/>
      <c r="RCD14" s="389"/>
      <c r="RCE14" s="389"/>
      <c r="RCF14" s="389"/>
      <c r="RCG14" s="389"/>
      <c r="RCH14" s="389"/>
      <c r="RCI14" s="389"/>
      <c r="RCJ14" s="389"/>
      <c r="RCK14" s="389"/>
      <c r="RCL14" s="389"/>
      <c r="RCM14" s="389"/>
      <c r="RCN14" s="389"/>
      <c r="RCO14" s="389"/>
      <c r="RCP14" s="389"/>
      <c r="RCQ14" s="389"/>
      <c r="RCR14" s="389"/>
      <c r="RCS14" s="389"/>
      <c r="RCT14" s="389"/>
      <c r="RCU14" s="389"/>
      <c r="RCV14" s="389"/>
      <c r="RCW14" s="389"/>
      <c r="RCX14" s="389"/>
      <c r="RCY14" s="389"/>
      <c r="RCZ14" s="389"/>
      <c r="RDA14" s="389"/>
      <c r="RDB14" s="389"/>
      <c r="RDC14" s="389"/>
      <c r="RDD14" s="389"/>
      <c r="RDE14" s="389"/>
      <c r="RDF14" s="389"/>
      <c r="RDG14" s="389"/>
      <c r="RDH14" s="389"/>
      <c r="RDI14" s="389"/>
      <c r="RDJ14" s="389"/>
      <c r="RDK14" s="389"/>
      <c r="RDL14" s="389"/>
      <c r="RDM14" s="389"/>
      <c r="RDN14" s="389"/>
      <c r="RDO14" s="389"/>
      <c r="RDP14" s="389"/>
      <c r="RDQ14" s="389"/>
      <c r="RDR14" s="389"/>
      <c r="RDS14" s="389"/>
      <c r="RDT14" s="389"/>
      <c r="RDU14" s="389"/>
      <c r="RDV14" s="389"/>
      <c r="RDW14" s="389"/>
      <c r="RDX14" s="389"/>
      <c r="RDY14" s="389"/>
      <c r="RDZ14" s="389"/>
      <c r="REA14" s="389"/>
      <c r="REB14" s="389"/>
      <c r="REC14" s="389"/>
      <c r="RED14" s="389"/>
      <c r="REE14" s="389"/>
      <c r="REF14" s="389"/>
      <c r="REG14" s="389"/>
      <c r="REH14" s="389"/>
      <c r="REI14" s="389"/>
      <c r="REJ14" s="389"/>
      <c r="REK14" s="389"/>
      <c r="REL14" s="389"/>
      <c r="REM14" s="389"/>
      <c r="REN14" s="389"/>
      <c r="REO14" s="389"/>
      <c r="REP14" s="389"/>
      <c r="REQ14" s="389"/>
      <c r="RER14" s="389"/>
      <c r="RES14" s="389"/>
      <c r="RET14" s="389"/>
      <c r="REU14" s="389"/>
      <c r="REV14" s="389"/>
      <c r="REW14" s="389"/>
      <c r="REX14" s="389"/>
      <c r="REY14" s="389"/>
      <c r="REZ14" s="389"/>
      <c r="RFA14" s="389"/>
      <c r="RFB14" s="389"/>
      <c r="RFC14" s="389"/>
      <c r="RFD14" s="389"/>
      <c r="RFE14" s="389"/>
      <c r="RFF14" s="389"/>
      <c r="RFG14" s="389"/>
      <c r="RFH14" s="389"/>
      <c r="RFI14" s="389"/>
      <c r="RFJ14" s="389"/>
      <c r="RFK14" s="389"/>
      <c r="RFL14" s="389"/>
      <c r="RFM14" s="389"/>
      <c r="RFN14" s="389"/>
      <c r="RFO14" s="389"/>
      <c r="RFP14" s="389"/>
      <c r="RFQ14" s="389"/>
      <c r="RFR14" s="389"/>
      <c r="RFS14" s="389"/>
      <c r="RFT14" s="389"/>
      <c r="RFU14" s="389"/>
      <c r="RFV14" s="389"/>
      <c r="RFW14" s="389"/>
      <c r="RFX14" s="389"/>
      <c r="RFY14" s="389"/>
      <c r="RFZ14" s="389"/>
      <c r="RGA14" s="389"/>
      <c r="RGB14" s="389"/>
      <c r="RGC14" s="389"/>
      <c r="RGD14" s="389"/>
      <c r="RGE14" s="389"/>
      <c r="RGF14" s="389"/>
      <c r="RGG14" s="389"/>
      <c r="RGH14" s="389"/>
      <c r="RGI14" s="389"/>
      <c r="RGJ14" s="389"/>
      <c r="RGK14" s="389"/>
      <c r="RGL14" s="389"/>
      <c r="RGM14" s="389"/>
      <c r="RGN14" s="389"/>
      <c r="RGO14" s="389"/>
      <c r="RGP14" s="389"/>
      <c r="RGQ14" s="389"/>
      <c r="RGR14" s="389"/>
      <c r="RGS14" s="389"/>
      <c r="RGT14" s="389"/>
      <c r="RGU14" s="389"/>
      <c r="RGV14" s="389"/>
      <c r="RGW14" s="389"/>
      <c r="RGX14" s="389"/>
      <c r="RGY14" s="389"/>
      <c r="RGZ14" s="389"/>
      <c r="RHA14" s="389"/>
      <c r="RHB14" s="389"/>
      <c r="RHC14" s="389"/>
      <c r="RHD14" s="389"/>
      <c r="RHE14" s="389"/>
      <c r="RHF14" s="389"/>
      <c r="RHG14" s="389"/>
      <c r="RHH14" s="389"/>
      <c r="RHI14" s="389"/>
      <c r="RHJ14" s="389"/>
      <c r="RHK14" s="389"/>
      <c r="RHL14" s="389"/>
      <c r="RHM14" s="389"/>
      <c r="RHN14" s="389"/>
      <c r="RHO14" s="389"/>
      <c r="RHP14" s="389"/>
      <c r="RHQ14" s="389"/>
      <c r="RHR14" s="389"/>
      <c r="RHS14" s="389"/>
      <c r="RHT14" s="389"/>
      <c r="RHU14" s="389"/>
      <c r="RHV14" s="389"/>
      <c r="RHW14" s="389"/>
      <c r="RHX14" s="389"/>
      <c r="RHY14" s="389"/>
      <c r="RHZ14" s="389"/>
      <c r="RIA14" s="389"/>
      <c r="RIB14" s="389"/>
      <c r="RIC14" s="389"/>
      <c r="RID14" s="389"/>
      <c r="RIE14" s="389"/>
      <c r="RIF14" s="389"/>
      <c r="RIG14" s="389"/>
      <c r="RIH14" s="389"/>
      <c r="RII14" s="389"/>
      <c r="RIJ14" s="389"/>
      <c r="RIK14" s="389"/>
      <c r="RIL14" s="389"/>
      <c r="RIM14" s="389"/>
      <c r="RIN14" s="389"/>
      <c r="RIO14" s="389"/>
      <c r="RIP14" s="389"/>
      <c r="RIQ14" s="389"/>
      <c r="RIR14" s="389"/>
      <c r="RIS14" s="389"/>
      <c r="RIT14" s="389"/>
      <c r="RIU14" s="389"/>
      <c r="RIV14" s="389"/>
      <c r="RIW14" s="389"/>
      <c r="RIX14" s="389"/>
      <c r="RIY14" s="389"/>
      <c r="RIZ14" s="389"/>
      <c r="RJA14" s="389"/>
      <c r="RJB14" s="389"/>
      <c r="RJC14" s="389"/>
      <c r="RJD14" s="389"/>
      <c r="RJE14" s="389"/>
      <c r="RJF14" s="389"/>
      <c r="RJG14" s="389"/>
      <c r="RJH14" s="389"/>
      <c r="RJI14" s="389"/>
      <c r="RJJ14" s="389"/>
      <c r="RJK14" s="389"/>
      <c r="RJL14" s="389"/>
      <c r="RJM14" s="389"/>
      <c r="RJN14" s="389"/>
      <c r="RJO14" s="389"/>
      <c r="RJP14" s="389"/>
      <c r="RJQ14" s="389"/>
      <c r="RJR14" s="389"/>
      <c r="RJS14" s="389"/>
      <c r="RJT14" s="389"/>
      <c r="RJU14" s="389"/>
      <c r="RJV14" s="389"/>
      <c r="RJW14" s="389"/>
      <c r="RJX14" s="389"/>
      <c r="RJY14" s="389"/>
      <c r="RJZ14" s="389"/>
      <c r="RKA14" s="389"/>
      <c r="RKB14" s="389"/>
      <c r="RKC14" s="389"/>
      <c r="RKD14" s="389"/>
      <c r="RKE14" s="389"/>
      <c r="RKF14" s="389"/>
      <c r="RKG14" s="389"/>
      <c r="RKH14" s="389"/>
      <c r="RKI14" s="389"/>
      <c r="RKJ14" s="389"/>
      <c r="RKK14" s="389"/>
      <c r="RKL14" s="389"/>
      <c r="RKM14" s="389"/>
      <c r="RKN14" s="389"/>
      <c r="RKO14" s="389"/>
      <c r="RKP14" s="389"/>
      <c r="RKQ14" s="389"/>
      <c r="RKR14" s="389"/>
      <c r="RKS14" s="389"/>
      <c r="RKT14" s="389"/>
      <c r="RKU14" s="389"/>
      <c r="RKV14" s="389"/>
      <c r="RKW14" s="389"/>
      <c r="RKX14" s="389"/>
      <c r="RKY14" s="389"/>
      <c r="RKZ14" s="389"/>
      <c r="RLA14" s="389"/>
      <c r="RLB14" s="389"/>
      <c r="RLC14" s="389"/>
      <c r="RLD14" s="389"/>
      <c r="RLE14" s="389"/>
      <c r="RLF14" s="389"/>
      <c r="RLG14" s="389"/>
      <c r="RLH14" s="389"/>
      <c r="RLI14" s="389"/>
      <c r="RLJ14" s="389"/>
      <c r="RLK14" s="389"/>
      <c r="RLL14" s="389"/>
      <c r="RLM14" s="389"/>
      <c r="RLN14" s="389"/>
      <c r="RLO14" s="389"/>
      <c r="RLP14" s="389"/>
      <c r="RLQ14" s="389"/>
      <c r="RLR14" s="389"/>
      <c r="RLS14" s="389"/>
      <c r="RLT14" s="389"/>
      <c r="RLU14" s="389"/>
      <c r="RLV14" s="389"/>
      <c r="RLW14" s="389"/>
      <c r="RLX14" s="389"/>
      <c r="RLY14" s="389"/>
      <c r="RLZ14" s="389"/>
      <c r="RMA14" s="389"/>
      <c r="RMB14" s="389"/>
      <c r="RMC14" s="389"/>
      <c r="RMD14" s="389"/>
      <c r="RME14" s="389"/>
      <c r="RMF14" s="389"/>
      <c r="RMG14" s="389"/>
      <c r="RMH14" s="389"/>
      <c r="RMI14" s="389"/>
      <c r="RMJ14" s="389"/>
      <c r="RMK14" s="389"/>
      <c r="RML14" s="389"/>
      <c r="RMM14" s="389"/>
      <c r="RMN14" s="389"/>
      <c r="RMO14" s="389"/>
      <c r="RMP14" s="389"/>
      <c r="RMQ14" s="389"/>
      <c r="RMR14" s="389"/>
      <c r="RMS14" s="389"/>
      <c r="RMT14" s="389"/>
      <c r="RMU14" s="389"/>
      <c r="RMV14" s="389"/>
      <c r="RMW14" s="389"/>
      <c r="RMX14" s="389"/>
      <c r="RMY14" s="389"/>
      <c r="RMZ14" s="389"/>
      <c r="RNA14" s="389"/>
      <c r="RNB14" s="389"/>
      <c r="RNC14" s="389"/>
      <c r="RND14" s="389"/>
      <c r="RNE14" s="389"/>
      <c r="RNF14" s="389"/>
      <c r="RNG14" s="389"/>
      <c r="RNH14" s="389"/>
      <c r="RNI14" s="389"/>
      <c r="RNJ14" s="389"/>
      <c r="RNK14" s="389"/>
      <c r="RNL14" s="389"/>
      <c r="RNM14" s="389"/>
      <c r="RNN14" s="389"/>
      <c r="RNO14" s="389"/>
      <c r="RNP14" s="389"/>
      <c r="RNQ14" s="389"/>
      <c r="RNR14" s="389"/>
      <c r="RNS14" s="389"/>
      <c r="RNT14" s="389"/>
      <c r="RNU14" s="389"/>
      <c r="RNV14" s="389"/>
      <c r="RNW14" s="389"/>
      <c r="RNX14" s="389"/>
      <c r="RNY14" s="389"/>
      <c r="RNZ14" s="389"/>
      <c r="ROA14" s="389"/>
      <c r="ROB14" s="389"/>
      <c r="ROC14" s="389"/>
      <c r="ROD14" s="389"/>
      <c r="ROE14" s="389"/>
      <c r="ROF14" s="389"/>
      <c r="ROG14" s="389"/>
      <c r="ROH14" s="389"/>
      <c r="ROI14" s="389"/>
      <c r="ROJ14" s="389"/>
      <c r="ROK14" s="389"/>
      <c r="ROL14" s="389"/>
      <c r="ROM14" s="389"/>
      <c r="RON14" s="389"/>
      <c r="ROO14" s="389"/>
      <c r="ROP14" s="389"/>
      <c r="ROQ14" s="389"/>
      <c r="ROR14" s="389"/>
      <c r="ROS14" s="389"/>
      <c r="ROT14" s="389"/>
      <c r="ROU14" s="389"/>
      <c r="ROV14" s="389"/>
      <c r="ROW14" s="389"/>
      <c r="ROX14" s="389"/>
      <c r="ROY14" s="389"/>
      <c r="ROZ14" s="389"/>
      <c r="RPA14" s="389"/>
      <c r="RPB14" s="389"/>
      <c r="RPC14" s="389"/>
      <c r="RPD14" s="389"/>
      <c r="RPE14" s="389"/>
      <c r="RPF14" s="389"/>
      <c r="RPG14" s="389"/>
      <c r="RPH14" s="389"/>
      <c r="RPI14" s="389"/>
      <c r="RPJ14" s="389"/>
      <c r="RPK14" s="389"/>
      <c r="RPL14" s="389"/>
      <c r="RPM14" s="389"/>
      <c r="RPN14" s="389"/>
      <c r="RPO14" s="389"/>
      <c r="RPP14" s="389"/>
      <c r="RPQ14" s="389"/>
      <c r="RPR14" s="389"/>
      <c r="RPS14" s="389"/>
      <c r="RPT14" s="389"/>
      <c r="RPU14" s="389"/>
      <c r="RPV14" s="389"/>
      <c r="RPW14" s="389"/>
      <c r="RPX14" s="389"/>
      <c r="RPY14" s="389"/>
      <c r="RPZ14" s="389"/>
      <c r="RQA14" s="389"/>
      <c r="RQB14" s="389"/>
      <c r="RQC14" s="389"/>
      <c r="RQD14" s="389"/>
      <c r="RQE14" s="389"/>
      <c r="RQF14" s="389"/>
      <c r="RQG14" s="389"/>
      <c r="RQH14" s="389"/>
      <c r="RQI14" s="389"/>
      <c r="RQJ14" s="389"/>
      <c r="RQK14" s="389"/>
      <c r="RQL14" s="389"/>
      <c r="RQM14" s="389"/>
      <c r="RQN14" s="389"/>
      <c r="RQO14" s="389"/>
      <c r="RQP14" s="389"/>
      <c r="RQQ14" s="389"/>
      <c r="RQR14" s="389"/>
      <c r="RQS14" s="389"/>
      <c r="RQT14" s="389"/>
      <c r="RQU14" s="389"/>
      <c r="RQV14" s="389"/>
      <c r="RQW14" s="389"/>
      <c r="RQX14" s="389"/>
      <c r="RQY14" s="389"/>
      <c r="RQZ14" s="389"/>
      <c r="RRA14" s="389"/>
      <c r="RRB14" s="389"/>
      <c r="RRC14" s="389"/>
      <c r="RRD14" s="389"/>
      <c r="RRE14" s="389"/>
      <c r="RRF14" s="389"/>
      <c r="RRG14" s="389"/>
      <c r="RRH14" s="389"/>
      <c r="RRI14" s="389"/>
      <c r="RRJ14" s="389"/>
      <c r="RRK14" s="389"/>
      <c r="RRL14" s="389"/>
      <c r="RRM14" s="389"/>
      <c r="RRN14" s="389"/>
      <c r="RRO14" s="389"/>
      <c r="RRP14" s="389"/>
      <c r="RRQ14" s="389"/>
      <c r="RRR14" s="389"/>
      <c r="RRS14" s="389"/>
      <c r="RRT14" s="389"/>
      <c r="RRU14" s="389"/>
      <c r="RRV14" s="389"/>
      <c r="RRW14" s="389"/>
      <c r="RRX14" s="389"/>
      <c r="RRY14" s="389"/>
      <c r="RRZ14" s="389"/>
      <c r="RSA14" s="389"/>
      <c r="RSB14" s="389"/>
      <c r="RSC14" s="389"/>
      <c r="RSD14" s="389"/>
      <c r="RSE14" s="389"/>
      <c r="RSF14" s="389"/>
      <c r="RSG14" s="389"/>
      <c r="RSH14" s="389"/>
      <c r="RSI14" s="389"/>
      <c r="RSJ14" s="389"/>
      <c r="RSK14" s="389"/>
      <c r="RSL14" s="389"/>
      <c r="RSM14" s="389"/>
      <c r="RSN14" s="389"/>
      <c r="RSO14" s="389"/>
      <c r="RSP14" s="389"/>
      <c r="RSQ14" s="389"/>
      <c r="RSR14" s="389"/>
      <c r="RSS14" s="389"/>
      <c r="RST14" s="389"/>
      <c r="RSU14" s="389"/>
      <c r="RSV14" s="389"/>
      <c r="RSW14" s="389"/>
      <c r="RSX14" s="389"/>
      <c r="RSY14" s="389"/>
      <c r="RSZ14" s="389"/>
      <c r="RTA14" s="389"/>
      <c r="RTB14" s="389"/>
      <c r="RTC14" s="389"/>
      <c r="RTD14" s="389"/>
      <c r="RTE14" s="389"/>
      <c r="RTF14" s="389"/>
      <c r="RTG14" s="389"/>
      <c r="RTH14" s="389"/>
      <c r="RTI14" s="389"/>
      <c r="RTJ14" s="389"/>
      <c r="RTK14" s="389"/>
      <c r="RTL14" s="389"/>
      <c r="RTM14" s="389"/>
      <c r="RTN14" s="389"/>
      <c r="RTO14" s="389"/>
      <c r="RTP14" s="389"/>
      <c r="RTQ14" s="389"/>
      <c r="RTR14" s="389"/>
      <c r="RTS14" s="389"/>
      <c r="RTT14" s="389"/>
      <c r="RTU14" s="389"/>
      <c r="RTV14" s="389"/>
      <c r="RTW14" s="389"/>
      <c r="RTX14" s="389"/>
      <c r="RTY14" s="389"/>
      <c r="RTZ14" s="389"/>
      <c r="RUA14" s="389"/>
      <c r="RUB14" s="389"/>
      <c r="RUC14" s="389"/>
      <c r="RUD14" s="389"/>
      <c r="RUE14" s="389"/>
      <c r="RUF14" s="389"/>
      <c r="RUG14" s="389"/>
      <c r="RUH14" s="389"/>
      <c r="RUI14" s="389"/>
      <c r="RUJ14" s="389"/>
      <c r="RUK14" s="389"/>
      <c r="RUL14" s="389"/>
      <c r="RUM14" s="389"/>
      <c r="RUN14" s="389"/>
      <c r="RUO14" s="389"/>
      <c r="RUP14" s="389"/>
      <c r="RUQ14" s="389"/>
      <c r="RUR14" s="389"/>
      <c r="RUS14" s="389"/>
      <c r="RUT14" s="389"/>
      <c r="RUU14" s="389"/>
      <c r="RUV14" s="389"/>
      <c r="RUW14" s="389"/>
      <c r="RUX14" s="389"/>
      <c r="RUY14" s="389"/>
      <c r="RUZ14" s="389"/>
      <c r="RVA14" s="389"/>
      <c r="RVB14" s="389"/>
      <c r="RVC14" s="389"/>
      <c r="RVD14" s="389"/>
      <c r="RVE14" s="389"/>
      <c r="RVF14" s="389"/>
      <c r="RVG14" s="389"/>
      <c r="RVH14" s="389"/>
      <c r="RVI14" s="389"/>
      <c r="RVJ14" s="389"/>
      <c r="RVK14" s="389"/>
      <c r="RVL14" s="389"/>
      <c r="RVM14" s="389"/>
      <c r="RVN14" s="389"/>
      <c r="RVO14" s="389"/>
      <c r="RVP14" s="389"/>
      <c r="RVQ14" s="389"/>
      <c r="RVR14" s="389"/>
      <c r="RVS14" s="389"/>
      <c r="RVT14" s="389"/>
      <c r="RVU14" s="389"/>
      <c r="RVV14" s="389"/>
      <c r="RVW14" s="389"/>
      <c r="RVX14" s="389"/>
      <c r="RVY14" s="389"/>
      <c r="RVZ14" s="389"/>
      <c r="RWA14" s="389"/>
      <c r="RWB14" s="389"/>
      <c r="RWC14" s="389"/>
      <c r="RWD14" s="389"/>
      <c r="RWE14" s="389"/>
      <c r="RWF14" s="389"/>
      <c r="RWG14" s="389"/>
      <c r="RWH14" s="389"/>
      <c r="RWI14" s="389"/>
      <c r="RWJ14" s="389"/>
      <c r="RWK14" s="389"/>
      <c r="RWL14" s="389"/>
      <c r="RWM14" s="389"/>
      <c r="RWN14" s="389"/>
      <c r="RWO14" s="389"/>
      <c r="RWP14" s="389"/>
      <c r="RWQ14" s="389"/>
      <c r="RWR14" s="389"/>
      <c r="RWS14" s="389"/>
      <c r="RWT14" s="389"/>
      <c r="RWU14" s="389"/>
      <c r="RWV14" s="389"/>
      <c r="RWW14" s="389"/>
      <c r="RWX14" s="389"/>
      <c r="RWY14" s="389"/>
      <c r="RWZ14" s="389"/>
      <c r="RXA14" s="389"/>
      <c r="RXB14" s="389"/>
      <c r="RXC14" s="389"/>
      <c r="RXD14" s="389"/>
      <c r="RXE14" s="389"/>
      <c r="RXF14" s="389"/>
      <c r="RXG14" s="389"/>
      <c r="RXH14" s="389"/>
      <c r="RXI14" s="389"/>
      <c r="RXJ14" s="389"/>
      <c r="RXK14" s="389"/>
      <c r="RXL14" s="389"/>
      <c r="RXM14" s="389"/>
      <c r="RXN14" s="389"/>
      <c r="RXO14" s="389"/>
      <c r="RXP14" s="389"/>
      <c r="RXQ14" s="389"/>
      <c r="RXR14" s="389"/>
      <c r="RXS14" s="389"/>
      <c r="RXT14" s="389"/>
      <c r="RXU14" s="389"/>
      <c r="RXV14" s="389"/>
      <c r="RXW14" s="389"/>
      <c r="RXX14" s="389"/>
      <c r="RXY14" s="389"/>
      <c r="RXZ14" s="389"/>
      <c r="RYA14" s="389"/>
      <c r="RYB14" s="389"/>
      <c r="RYC14" s="389"/>
      <c r="RYD14" s="389"/>
      <c r="RYE14" s="389"/>
      <c r="RYF14" s="389"/>
      <c r="RYG14" s="389"/>
      <c r="RYH14" s="389"/>
      <c r="RYI14" s="389"/>
      <c r="RYJ14" s="389"/>
      <c r="RYK14" s="389"/>
      <c r="RYL14" s="389"/>
      <c r="RYM14" s="389"/>
      <c r="RYN14" s="389"/>
      <c r="RYO14" s="389"/>
      <c r="RYP14" s="389"/>
      <c r="RYQ14" s="389"/>
      <c r="RYR14" s="389"/>
      <c r="RYS14" s="389"/>
      <c r="RYT14" s="389"/>
      <c r="RYU14" s="389"/>
      <c r="RYV14" s="389"/>
      <c r="RYW14" s="389"/>
      <c r="RYX14" s="389"/>
      <c r="RYY14" s="389"/>
      <c r="RYZ14" s="389"/>
      <c r="RZA14" s="389"/>
      <c r="RZB14" s="389"/>
      <c r="RZC14" s="389"/>
      <c r="RZD14" s="389"/>
      <c r="RZE14" s="389"/>
      <c r="RZF14" s="389"/>
      <c r="RZG14" s="389"/>
      <c r="RZH14" s="389"/>
      <c r="RZI14" s="389"/>
      <c r="RZJ14" s="389"/>
      <c r="RZK14" s="389"/>
      <c r="RZL14" s="389"/>
      <c r="RZM14" s="389"/>
      <c r="RZN14" s="389"/>
      <c r="RZO14" s="389"/>
      <c r="RZP14" s="389"/>
      <c r="RZQ14" s="389"/>
      <c r="RZR14" s="389"/>
      <c r="RZS14" s="389"/>
      <c r="RZT14" s="389"/>
      <c r="RZU14" s="389"/>
      <c r="RZV14" s="389"/>
      <c r="RZW14" s="389"/>
      <c r="RZX14" s="389"/>
      <c r="RZY14" s="389"/>
      <c r="RZZ14" s="389"/>
      <c r="SAA14" s="389"/>
      <c r="SAB14" s="389"/>
      <c r="SAC14" s="389"/>
      <c r="SAD14" s="389"/>
      <c r="SAE14" s="389"/>
      <c r="SAF14" s="389"/>
      <c r="SAG14" s="389"/>
      <c r="SAH14" s="389"/>
      <c r="SAI14" s="389"/>
      <c r="SAJ14" s="389"/>
      <c r="SAK14" s="389"/>
      <c r="SAL14" s="389"/>
      <c r="SAM14" s="389"/>
      <c r="SAN14" s="389"/>
      <c r="SAO14" s="389"/>
      <c r="SAP14" s="389"/>
      <c r="SAQ14" s="389"/>
      <c r="SAR14" s="389"/>
      <c r="SAS14" s="389"/>
      <c r="SAT14" s="389"/>
      <c r="SAU14" s="389"/>
      <c r="SAV14" s="389"/>
      <c r="SAW14" s="389"/>
      <c r="SAX14" s="389"/>
      <c r="SAY14" s="389"/>
      <c r="SAZ14" s="389"/>
      <c r="SBA14" s="389"/>
      <c r="SBB14" s="389"/>
      <c r="SBC14" s="389"/>
      <c r="SBD14" s="389"/>
      <c r="SBE14" s="389"/>
      <c r="SBF14" s="389"/>
      <c r="SBG14" s="389"/>
      <c r="SBH14" s="389"/>
      <c r="SBI14" s="389"/>
      <c r="SBJ14" s="389"/>
      <c r="SBK14" s="389"/>
      <c r="SBL14" s="389"/>
      <c r="SBM14" s="389"/>
      <c r="SBN14" s="389"/>
      <c r="SBO14" s="389"/>
      <c r="SBP14" s="389"/>
      <c r="SBQ14" s="389"/>
      <c r="SBR14" s="389"/>
      <c r="SBS14" s="389"/>
      <c r="SBT14" s="389"/>
      <c r="SBU14" s="389"/>
      <c r="SBV14" s="389"/>
      <c r="SBW14" s="389"/>
      <c r="SBX14" s="389"/>
      <c r="SBY14" s="389"/>
      <c r="SBZ14" s="389"/>
      <c r="SCA14" s="389"/>
      <c r="SCB14" s="389"/>
      <c r="SCC14" s="389"/>
      <c r="SCD14" s="389"/>
      <c r="SCE14" s="389"/>
      <c r="SCF14" s="389"/>
      <c r="SCG14" s="389"/>
      <c r="SCH14" s="389"/>
      <c r="SCI14" s="389"/>
      <c r="SCJ14" s="389"/>
      <c r="SCK14" s="389"/>
      <c r="SCL14" s="389"/>
      <c r="SCM14" s="389"/>
      <c r="SCN14" s="389"/>
      <c r="SCO14" s="389"/>
      <c r="SCP14" s="389"/>
      <c r="SCQ14" s="389"/>
      <c r="SCR14" s="389"/>
      <c r="SCS14" s="389"/>
      <c r="SCT14" s="389"/>
      <c r="SCU14" s="389"/>
      <c r="SCV14" s="389"/>
      <c r="SCW14" s="389"/>
      <c r="SCX14" s="389"/>
      <c r="SCY14" s="389"/>
      <c r="SCZ14" s="389"/>
      <c r="SDA14" s="389"/>
      <c r="SDB14" s="389"/>
      <c r="SDC14" s="389"/>
      <c r="SDD14" s="389"/>
      <c r="SDE14" s="389"/>
      <c r="SDF14" s="389"/>
      <c r="SDG14" s="389"/>
      <c r="SDH14" s="389"/>
      <c r="SDI14" s="389"/>
      <c r="SDJ14" s="389"/>
      <c r="SDK14" s="389"/>
      <c r="SDL14" s="389"/>
      <c r="SDM14" s="389"/>
      <c r="SDN14" s="389"/>
      <c r="SDO14" s="389"/>
      <c r="SDP14" s="389"/>
      <c r="SDQ14" s="389"/>
      <c r="SDR14" s="389"/>
      <c r="SDS14" s="389"/>
      <c r="SDT14" s="389"/>
      <c r="SDU14" s="389"/>
      <c r="SDV14" s="389"/>
      <c r="SDW14" s="389"/>
      <c r="SDX14" s="389"/>
      <c r="SDY14" s="389"/>
      <c r="SDZ14" s="389"/>
      <c r="SEA14" s="389"/>
      <c r="SEB14" s="389"/>
      <c r="SEC14" s="389"/>
      <c r="SED14" s="389"/>
      <c r="SEE14" s="389"/>
      <c r="SEF14" s="389"/>
      <c r="SEG14" s="389"/>
      <c r="SEH14" s="389"/>
      <c r="SEI14" s="389"/>
      <c r="SEJ14" s="389"/>
      <c r="SEK14" s="389"/>
      <c r="SEL14" s="389"/>
      <c r="SEM14" s="389"/>
      <c r="SEN14" s="389"/>
      <c r="SEO14" s="389"/>
      <c r="SEP14" s="389"/>
      <c r="SEQ14" s="389"/>
      <c r="SER14" s="389"/>
      <c r="SES14" s="389"/>
      <c r="SET14" s="389"/>
      <c r="SEU14" s="389"/>
      <c r="SEV14" s="389"/>
      <c r="SEW14" s="389"/>
      <c r="SEX14" s="389"/>
      <c r="SEY14" s="389"/>
      <c r="SEZ14" s="389"/>
      <c r="SFA14" s="389"/>
      <c r="SFB14" s="389"/>
      <c r="SFC14" s="389"/>
      <c r="SFD14" s="389"/>
      <c r="SFE14" s="389"/>
      <c r="SFF14" s="389"/>
      <c r="SFG14" s="389"/>
      <c r="SFH14" s="389"/>
      <c r="SFI14" s="389"/>
      <c r="SFJ14" s="389"/>
      <c r="SFK14" s="389"/>
      <c r="SFL14" s="389"/>
      <c r="SFM14" s="389"/>
      <c r="SFN14" s="389"/>
      <c r="SFO14" s="389"/>
      <c r="SFP14" s="389"/>
      <c r="SFQ14" s="389"/>
      <c r="SFR14" s="389"/>
      <c r="SFS14" s="389"/>
      <c r="SFT14" s="389"/>
      <c r="SFU14" s="389"/>
      <c r="SFV14" s="389"/>
      <c r="SFW14" s="389"/>
      <c r="SFX14" s="389"/>
      <c r="SFY14" s="389"/>
      <c r="SFZ14" s="389"/>
      <c r="SGA14" s="389"/>
      <c r="SGB14" s="389"/>
      <c r="SGC14" s="389"/>
      <c r="SGD14" s="389"/>
      <c r="SGE14" s="389"/>
      <c r="SGF14" s="389"/>
      <c r="SGG14" s="389"/>
      <c r="SGH14" s="389"/>
      <c r="SGI14" s="389"/>
      <c r="SGJ14" s="389"/>
      <c r="SGK14" s="389"/>
      <c r="SGL14" s="389"/>
      <c r="SGM14" s="389"/>
      <c r="SGN14" s="389"/>
      <c r="SGO14" s="389"/>
      <c r="SGP14" s="389"/>
      <c r="SGQ14" s="389"/>
      <c r="SGR14" s="389"/>
      <c r="SGS14" s="389"/>
      <c r="SGT14" s="389"/>
      <c r="SGU14" s="389"/>
      <c r="SGV14" s="389"/>
      <c r="SGW14" s="389"/>
      <c r="SGX14" s="389"/>
      <c r="SGY14" s="389"/>
      <c r="SGZ14" s="389"/>
      <c r="SHA14" s="389"/>
      <c r="SHB14" s="389"/>
      <c r="SHC14" s="389"/>
      <c r="SHD14" s="389"/>
      <c r="SHE14" s="389"/>
      <c r="SHF14" s="389"/>
      <c r="SHG14" s="389"/>
      <c r="SHH14" s="389"/>
      <c r="SHI14" s="389"/>
      <c r="SHJ14" s="389"/>
      <c r="SHK14" s="389"/>
      <c r="SHL14" s="389"/>
      <c r="SHM14" s="389"/>
      <c r="SHN14" s="389"/>
      <c r="SHO14" s="389"/>
      <c r="SHP14" s="389"/>
      <c r="SHQ14" s="389"/>
      <c r="SHR14" s="389"/>
      <c r="SHS14" s="389"/>
      <c r="SHT14" s="389"/>
      <c r="SHU14" s="389"/>
      <c r="SHV14" s="389"/>
      <c r="SHW14" s="389"/>
      <c r="SHX14" s="389"/>
      <c r="SHY14" s="389"/>
      <c r="SHZ14" s="389"/>
      <c r="SIA14" s="389"/>
      <c r="SIB14" s="389"/>
      <c r="SIC14" s="389"/>
      <c r="SID14" s="389"/>
      <c r="SIE14" s="389"/>
      <c r="SIF14" s="389"/>
      <c r="SIG14" s="389"/>
      <c r="SIH14" s="389"/>
      <c r="SII14" s="389"/>
      <c r="SIJ14" s="389"/>
      <c r="SIK14" s="389"/>
      <c r="SIL14" s="389"/>
      <c r="SIM14" s="389"/>
      <c r="SIN14" s="389"/>
      <c r="SIO14" s="389"/>
      <c r="SIP14" s="389"/>
      <c r="SIQ14" s="389"/>
      <c r="SIR14" s="389"/>
      <c r="SIS14" s="389"/>
      <c r="SIT14" s="389"/>
      <c r="SIU14" s="389"/>
      <c r="SIV14" s="389"/>
      <c r="SIW14" s="389"/>
      <c r="SIX14" s="389"/>
      <c r="SIY14" s="389"/>
      <c r="SIZ14" s="389"/>
      <c r="SJA14" s="389"/>
      <c r="SJB14" s="389"/>
      <c r="SJC14" s="389"/>
      <c r="SJD14" s="389"/>
      <c r="SJE14" s="389"/>
      <c r="SJF14" s="389"/>
      <c r="SJG14" s="389"/>
      <c r="SJH14" s="389"/>
      <c r="SJI14" s="389"/>
      <c r="SJJ14" s="389"/>
      <c r="SJK14" s="389"/>
      <c r="SJL14" s="389"/>
      <c r="SJM14" s="389"/>
      <c r="SJN14" s="389"/>
      <c r="SJO14" s="389"/>
      <c r="SJP14" s="389"/>
      <c r="SJQ14" s="389"/>
      <c r="SJR14" s="389"/>
      <c r="SJS14" s="389"/>
      <c r="SJT14" s="389"/>
      <c r="SJU14" s="389"/>
      <c r="SJV14" s="389"/>
      <c r="SJW14" s="389"/>
      <c r="SJX14" s="389"/>
      <c r="SJY14" s="389"/>
      <c r="SJZ14" s="389"/>
      <c r="SKA14" s="389"/>
      <c r="SKB14" s="389"/>
      <c r="SKC14" s="389"/>
      <c r="SKD14" s="389"/>
      <c r="SKE14" s="389"/>
      <c r="SKF14" s="389"/>
      <c r="SKG14" s="389"/>
      <c r="SKH14" s="389"/>
      <c r="SKI14" s="389"/>
      <c r="SKJ14" s="389"/>
      <c r="SKK14" s="389"/>
      <c r="SKL14" s="389"/>
      <c r="SKM14" s="389"/>
      <c r="SKN14" s="389"/>
      <c r="SKO14" s="389"/>
      <c r="SKP14" s="389"/>
      <c r="SKQ14" s="389"/>
      <c r="SKR14" s="389"/>
      <c r="SKS14" s="389"/>
      <c r="SKT14" s="389"/>
      <c r="SKU14" s="389"/>
      <c r="SKV14" s="389"/>
      <c r="SKW14" s="389"/>
      <c r="SKX14" s="389"/>
      <c r="SKY14" s="389"/>
      <c r="SKZ14" s="389"/>
      <c r="SLA14" s="389"/>
      <c r="SLB14" s="389"/>
      <c r="SLC14" s="389"/>
      <c r="SLD14" s="389"/>
      <c r="SLE14" s="389"/>
      <c r="SLF14" s="389"/>
      <c r="SLG14" s="389"/>
      <c r="SLH14" s="389"/>
      <c r="SLI14" s="389"/>
      <c r="SLJ14" s="389"/>
      <c r="SLK14" s="389"/>
      <c r="SLL14" s="389"/>
      <c r="SLM14" s="389"/>
      <c r="SLN14" s="389"/>
      <c r="SLO14" s="389"/>
      <c r="SLP14" s="389"/>
      <c r="SLQ14" s="389"/>
      <c r="SLR14" s="389"/>
      <c r="SLS14" s="389"/>
      <c r="SLT14" s="389"/>
      <c r="SLU14" s="389"/>
      <c r="SLV14" s="389"/>
      <c r="SLW14" s="389"/>
      <c r="SLX14" s="389"/>
      <c r="SLY14" s="389"/>
      <c r="SLZ14" s="389"/>
      <c r="SMA14" s="389"/>
      <c r="SMB14" s="389"/>
      <c r="SMC14" s="389"/>
      <c r="SMD14" s="389"/>
      <c r="SME14" s="389"/>
      <c r="SMF14" s="389"/>
      <c r="SMG14" s="389"/>
      <c r="SMH14" s="389"/>
      <c r="SMI14" s="389"/>
      <c r="SMJ14" s="389"/>
      <c r="SMK14" s="389"/>
      <c r="SML14" s="389"/>
      <c r="SMM14" s="389"/>
      <c r="SMN14" s="389"/>
      <c r="SMO14" s="389"/>
      <c r="SMP14" s="389"/>
      <c r="SMQ14" s="389"/>
      <c r="SMR14" s="389"/>
      <c r="SMS14" s="389"/>
      <c r="SMT14" s="389"/>
      <c r="SMU14" s="389"/>
      <c r="SMV14" s="389"/>
      <c r="SMW14" s="389"/>
      <c r="SMX14" s="389"/>
      <c r="SMY14" s="389"/>
      <c r="SMZ14" s="389"/>
      <c r="SNA14" s="389"/>
      <c r="SNB14" s="389"/>
      <c r="SNC14" s="389"/>
      <c r="SND14" s="389"/>
      <c r="SNE14" s="389"/>
      <c r="SNF14" s="389"/>
      <c r="SNG14" s="389"/>
      <c r="SNH14" s="389"/>
      <c r="SNI14" s="389"/>
      <c r="SNJ14" s="389"/>
      <c r="SNK14" s="389"/>
      <c r="SNL14" s="389"/>
      <c r="SNM14" s="389"/>
      <c r="SNN14" s="389"/>
      <c r="SNO14" s="389"/>
      <c r="SNP14" s="389"/>
      <c r="SNQ14" s="389"/>
      <c r="SNR14" s="389"/>
      <c r="SNS14" s="389"/>
      <c r="SNT14" s="389"/>
      <c r="SNU14" s="389"/>
      <c r="SNV14" s="389"/>
      <c r="SNW14" s="389"/>
      <c r="SNX14" s="389"/>
      <c r="SNY14" s="389"/>
      <c r="SNZ14" s="389"/>
      <c r="SOA14" s="389"/>
      <c r="SOB14" s="389"/>
      <c r="SOC14" s="389"/>
      <c r="SOD14" s="389"/>
      <c r="SOE14" s="389"/>
      <c r="SOF14" s="389"/>
      <c r="SOG14" s="389"/>
      <c r="SOH14" s="389"/>
      <c r="SOI14" s="389"/>
      <c r="SOJ14" s="389"/>
      <c r="SOK14" s="389"/>
      <c r="SOL14" s="389"/>
      <c r="SOM14" s="389"/>
      <c r="SON14" s="389"/>
      <c r="SOO14" s="389"/>
      <c r="SOP14" s="389"/>
      <c r="SOQ14" s="389"/>
      <c r="SOR14" s="389"/>
      <c r="SOS14" s="389"/>
      <c r="SOT14" s="389"/>
      <c r="SOU14" s="389"/>
      <c r="SOV14" s="389"/>
      <c r="SOW14" s="389"/>
      <c r="SOX14" s="389"/>
      <c r="SOY14" s="389"/>
      <c r="SOZ14" s="389"/>
      <c r="SPA14" s="389"/>
      <c r="SPB14" s="389"/>
      <c r="SPC14" s="389"/>
      <c r="SPD14" s="389"/>
      <c r="SPE14" s="389"/>
      <c r="SPF14" s="389"/>
      <c r="SPG14" s="389"/>
      <c r="SPH14" s="389"/>
      <c r="SPI14" s="389"/>
      <c r="SPJ14" s="389"/>
      <c r="SPK14" s="389"/>
      <c r="SPL14" s="389"/>
      <c r="SPM14" s="389"/>
      <c r="SPN14" s="389"/>
      <c r="SPO14" s="389"/>
      <c r="SPP14" s="389"/>
      <c r="SPQ14" s="389"/>
      <c r="SPR14" s="389"/>
      <c r="SPS14" s="389"/>
      <c r="SPT14" s="389"/>
      <c r="SPU14" s="389"/>
      <c r="SPV14" s="389"/>
      <c r="SPW14" s="389"/>
      <c r="SPX14" s="389"/>
      <c r="SPY14" s="389"/>
      <c r="SPZ14" s="389"/>
      <c r="SQA14" s="389"/>
      <c r="SQB14" s="389"/>
      <c r="SQC14" s="389"/>
      <c r="SQD14" s="389"/>
      <c r="SQE14" s="389"/>
      <c r="SQF14" s="389"/>
      <c r="SQG14" s="389"/>
      <c r="SQH14" s="389"/>
      <c r="SQI14" s="389"/>
      <c r="SQJ14" s="389"/>
      <c r="SQK14" s="389"/>
      <c r="SQL14" s="389"/>
      <c r="SQM14" s="389"/>
      <c r="SQN14" s="389"/>
      <c r="SQO14" s="389"/>
      <c r="SQP14" s="389"/>
      <c r="SQQ14" s="389"/>
      <c r="SQR14" s="389"/>
      <c r="SQS14" s="389"/>
      <c r="SQT14" s="389"/>
      <c r="SQU14" s="389"/>
      <c r="SQV14" s="389"/>
      <c r="SQW14" s="389"/>
      <c r="SQX14" s="389"/>
      <c r="SQY14" s="389"/>
      <c r="SQZ14" s="389"/>
      <c r="SRA14" s="389"/>
      <c r="SRB14" s="389"/>
      <c r="SRC14" s="389"/>
      <c r="SRD14" s="389"/>
      <c r="SRE14" s="389"/>
      <c r="SRF14" s="389"/>
      <c r="SRG14" s="389"/>
      <c r="SRH14" s="389"/>
      <c r="SRI14" s="389"/>
      <c r="SRJ14" s="389"/>
      <c r="SRK14" s="389"/>
      <c r="SRL14" s="389"/>
      <c r="SRM14" s="389"/>
      <c r="SRN14" s="389"/>
      <c r="SRO14" s="389"/>
      <c r="SRP14" s="389"/>
      <c r="SRQ14" s="389"/>
      <c r="SRR14" s="389"/>
      <c r="SRS14" s="389"/>
      <c r="SRT14" s="389"/>
      <c r="SRU14" s="389"/>
      <c r="SRV14" s="389"/>
      <c r="SRW14" s="389"/>
      <c r="SRX14" s="389"/>
      <c r="SRY14" s="389"/>
      <c r="SRZ14" s="389"/>
      <c r="SSA14" s="389"/>
      <c r="SSB14" s="389"/>
      <c r="SSC14" s="389"/>
      <c r="SSD14" s="389"/>
      <c r="SSE14" s="389"/>
      <c r="SSF14" s="389"/>
      <c r="SSG14" s="389"/>
      <c r="SSH14" s="389"/>
      <c r="SSI14" s="389"/>
      <c r="SSJ14" s="389"/>
      <c r="SSK14" s="389"/>
      <c r="SSL14" s="389"/>
      <c r="SSM14" s="389"/>
      <c r="SSN14" s="389"/>
      <c r="SSO14" s="389"/>
      <c r="SSP14" s="389"/>
      <c r="SSQ14" s="389"/>
      <c r="SSR14" s="389"/>
      <c r="SSS14" s="389"/>
      <c r="SST14" s="389"/>
      <c r="SSU14" s="389"/>
      <c r="SSV14" s="389"/>
      <c r="SSW14" s="389"/>
      <c r="SSX14" s="389"/>
      <c r="SSY14" s="389"/>
      <c r="SSZ14" s="389"/>
      <c r="STA14" s="389"/>
      <c r="STB14" s="389"/>
      <c r="STC14" s="389"/>
      <c r="STD14" s="389"/>
      <c r="STE14" s="389"/>
      <c r="STF14" s="389"/>
      <c r="STG14" s="389"/>
      <c r="STH14" s="389"/>
      <c r="STI14" s="389"/>
      <c r="STJ14" s="389"/>
      <c r="STK14" s="389"/>
      <c r="STL14" s="389"/>
      <c r="STM14" s="389"/>
      <c r="STN14" s="389"/>
      <c r="STO14" s="389"/>
      <c r="STP14" s="389"/>
      <c r="STQ14" s="389"/>
      <c r="STR14" s="389"/>
      <c r="STS14" s="389"/>
      <c r="STT14" s="389"/>
      <c r="STU14" s="389"/>
      <c r="STV14" s="389"/>
      <c r="STW14" s="389"/>
      <c r="STX14" s="389"/>
      <c r="STY14" s="389"/>
      <c r="STZ14" s="389"/>
      <c r="SUA14" s="389"/>
      <c r="SUB14" s="389"/>
      <c r="SUC14" s="389"/>
      <c r="SUD14" s="389"/>
      <c r="SUE14" s="389"/>
      <c r="SUF14" s="389"/>
      <c r="SUG14" s="389"/>
      <c r="SUH14" s="389"/>
      <c r="SUI14" s="389"/>
      <c r="SUJ14" s="389"/>
      <c r="SUK14" s="389"/>
      <c r="SUL14" s="389"/>
      <c r="SUM14" s="389"/>
      <c r="SUN14" s="389"/>
      <c r="SUO14" s="389"/>
      <c r="SUP14" s="389"/>
      <c r="SUQ14" s="389"/>
      <c r="SUR14" s="389"/>
      <c r="SUS14" s="389"/>
      <c r="SUT14" s="389"/>
      <c r="SUU14" s="389"/>
      <c r="SUV14" s="389"/>
      <c r="SUW14" s="389"/>
      <c r="SUX14" s="389"/>
      <c r="SUY14" s="389"/>
      <c r="SUZ14" s="389"/>
      <c r="SVA14" s="389"/>
      <c r="SVB14" s="389"/>
      <c r="SVC14" s="389"/>
      <c r="SVD14" s="389"/>
      <c r="SVE14" s="389"/>
      <c r="SVF14" s="389"/>
      <c r="SVG14" s="389"/>
      <c r="SVH14" s="389"/>
      <c r="SVI14" s="389"/>
      <c r="SVJ14" s="389"/>
      <c r="SVK14" s="389"/>
      <c r="SVL14" s="389"/>
      <c r="SVM14" s="389"/>
      <c r="SVN14" s="389"/>
      <c r="SVO14" s="389"/>
      <c r="SVP14" s="389"/>
      <c r="SVQ14" s="389"/>
      <c r="SVR14" s="389"/>
      <c r="SVS14" s="389"/>
      <c r="SVT14" s="389"/>
      <c r="SVU14" s="389"/>
      <c r="SVV14" s="389"/>
      <c r="SVW14" s="389"/>
      <c r="SVX14" s="389"/>
      <c r="SVY14" s="389"/>
      <c r="SVZ14" s="389"/>
      <c r="SWA14" s="389"/>
      <c r="SWB14" s="389"/>
      <c r="SWC14" s="389"/>
      <c r="SWD14" s="389"/>
      <c r="SWE14" s="389"/>
      <c r="SWF14" s="389"/>
      <c r="SWG14" s="389"/>
      <c r="SWH14" s="389"/>
      <c r="SWI14" s="389"/>
      <c r="SWJ14" s="389"/>
      <c r="SWK14" s="389"/>
      <c r="SWL14" s="389"/>
      <c r="SWM14" s="389"/>
      <c r="SWN14" s="389"/>
      <c r="SWO14" s="389"/>
      <c r="SWP14" s="389"/>
      <c r="SWQ14" s="389"/>
      <c r="SWR14" s="389"/>
      <c r="SWS14" s="389"/>
      <c r="SWT14" s="389"/>
      <c r="SWU14" s="389"/>
      <c r="SWV14" s="389"/>
      <c r="SWW14" s="389"/>
      <c r="SWX14" s="389"/>
      <c r="SWY14" s="389"/>
      <c r="SWZ14" s="389"/>
      <c r="SXA14" s="389"/>
      <c r="SXB14" s="389"/>
      <c r="SXC14" s="389"/>
      <c r="SXD14" s="389"/>
      <c r="SXE14" s="389"/>
      <c r="SXF14" s="389"/>
      <c r="SXG14" s="389"/>
      <c r="SXH14" s="389"/>
      <c r="SXI14" s="389"/>
      <c r="SXJ14" s="389"/>
      <c r="SXK14" s="389"/>
      <c r="SXL14" s="389"/>
      <c r="SXM14" s="389"/>
      <c r="SXN14" s="389"/>
      <c r="SXO14" s="389"/>
      <c r="SXP14" s="389"/>
      <c r="SXQ14" s="389"/>
      <c r="SXR14" s="389"/>
      <c r="SXS14" s="389"/>
      <c r="SXT14" s="389"/>
      <c r="SXU14" s="389"/>
      <c r="SXV14" s="389"/>
      <c r="SXW14" s="389"/>
      <c r="SXX14" s="389"/>
      <c r="SXY14" s="389"/>
      <c r="SXZ14" s="389"/>
      <c r="SYA14" s="389"/>
      <c r="SYB14" s="389"/>
      <c r="SYC14" s="389"/>
      <c r="SYD14" s="389"/>
      <c r="SYE14" s="389"/>
      <c r="SYF14" s="389"/>
      <c r="SYG14" s="389"/>
      <c r="SYH14" s="389"/>
      <c r="SYI14" s="389"/>
      <c r="SYJ14" s="389"/>
      <c r="SYK14" s="389"/>
      <c r="SYL14" s="389"/>
      <c r="SYM14" s="389"/>
      <c r="SYN14" s="389"/>
      <c r="SYO14" s="389"/>
      <c r="SYP14" s="389"/>
      <c r="SYQ14" s="389"/>
      <c r="SYR14" s="389"/>
      <c r="SYS14" s="389"/>
      <c r="SYT14" s="389"/>
      <c r="SYU14" s="389"/>
      <c r="SYV14" s="389"/>
      <c r="SYW14" s="389"/>
      <c r="SYX14" s="389"/>
      <c r="SYY14" s="389"/>
      <c r="SYZ14" s="389"/>
      <c r="SZA14" s="389"/>
      <c r="SZB14" s="389"/>
      <c r="SZC14" s="389"/>
      <c r="SZD14" s="389"/>
      <c r="SZE14" s="389"/>
      <c r="SZF14" s="389"/>
      <c r="SZG14" s="389"/>
      <c r="SZH14" s="389"/>
      <c r="SZI14" s="389"/>
      <c r="SZJ14" s="389"/>
      <c r="SZK14" s="389"/>
      <c r="SZL14" s="389"/>
      <c r="SZM14" s="389"/>
      <c r="SZN14" s="389"/>
      <c r="SZO14" s="389"/>
      <c r="SZP14" s="389"/>
      <c r="SZQ14" s="389"/>
      <c r="SZR14" s="389"/>
      <c r="SZS14" s="389"/>
      <c r="SZT14" s="389"/>
      <c r="SZU14" s="389"/>
      <c r="SZV14" s="389"/>
      <c r="SZW14" s="389"/>
      <c r="SZX14" s="389"/>
      <c r="SZY14" s="389"/>
      <c r="SZZ14" s="389"/>
      <c r="TAA14" s="389"/>
      <c r="TAB14" s="389"/>
      <c r="TAC14" s="389"/>
      <c r="TAD14" s="389"/>
      <c r="TAE14" s="389"/>
      <c r="TAF14" s="389"/>
      <c r="TAG14" s="389"/>
      <c r="TAH14" s="389"/>
      <c r="TAI14" s="389"/>
      <c r="TAJ14" s="389"/>
      <c r="TAK14" s="389"/>
      <c r="TAL14" s="389"/>
      <c r="TAM14" s="389"/>
      <c r="TAN14" s="389"/>
      <c r="TAO14" s="389"/>
      <c r="TAP14" s="389"/>
      <c r="TAQ14" s="389"/>
      <c r="TAR14" s="389"/>
      <c r="TAS14" s="389"/>
      <c r="TAT14" s="389"/>
      <c r="TAU14" s="389"/>
      <c r="TAV14" s="389"/>
      <c r="TAW14" s="389"/>
      <c r="TAX14" s="389"/>
      <c r="TAY14" s="389"/>
      <c r="TAZ14" s="389"/>
      <c r="TBA14" s="389"/>
      <c r="TBB14" s="389"/>
      <c r="TBC14" s="389"/>
      <c r="TBD14" s="389"/>
      <c r="TBE14" s="389"/>
      <c r="TBF14" s="389"/>
      <c r="TBG14" s="389"/>
      <c r="TBH14" s="389"/>
      <c r="TBI14" s="389"/>
      <c r="TBJ14" s="389"/>
      <c r="TBK14" s="389"/>
      <c r="TBL14" s="389"/>
      <c r="TBM14" s="389"/>
      <c r="TBN14" s="389"/>
      <c r="TBO14" s="389"/>
      <c r="TBP14" s="389"/>
      <c r="TBQ14" s="389"/>
      <c r="TBR14" s="389"/>
      <c r="TBS14" s="389"/>
      <c r="TBT14" s="389"/>
      <c r="TBU14" s="389"/>
      <c r="TBV14" s="389"/>
      <c r="TBW14" s="389"/>
      <c r="TBX14" s="389"/>
      <c r="TBY14" s="389"/>
      <c r="TBZ14" s="389"/>
      <c r="TCA14" s="389"/>
      <c r="TCB14" s="389"/>
      <c r="TCC14" s="389"/>
      <c r="TCD14" s="389"/>
      <c r="TCE14" s="389"/>
      <c r="TCF14" s="389"/>
      <c r="TCG14" s="389"/>
      <c r="TCH14" s="389"/>
      <c r="TCI14" s="389"/>
      <c r="TCJ14" s="389"/>
      <c r="TCK14" s="389"/>
      <c r="TCL14" s="389"/>
      <c r="TCM14" s="389"/>
      <c r="TCN14" s="389"/>
      <c r="TCO14" s="389"/>
      <c r="TCP14" s="389"/>
      <c r="TCQ14" s="389"/>
      <c r="TCR14" s="389"/>
      <c r="TCS14" s="389"/>
      <c r="TCT14" s="389"/>
      <c r="TCU14" s="389"/>
      <c r="TCV14" s="389"/>
      <c r="TCW14" s="389"/>
      <c r="TCX14" s="389"/>
      <c r="TCY14" s="389"/>
      <c r="TCZ14" s="389"/>
      <c r="TDA14" s="389"/>
      <c r="TDB14" s="389"/>
      <c r="TDC14" s="389"/>
      <c r="TDD14" s="389"/>
      <c r="TDE14" s="389"/>
      <c r="TDF14" s="389"/>
      <c r="TDG14" s="389"/>
      <c r="TDH14" s="389"/>
      <c r="TDI14" s="389"/>
      <c r="TDJ14" s="389"/>
      <c r="TDK14" s="389"/>
      <c r="TDL14" s="389"/>
      <c r="TDM14" s="389"/>
      <c r="TDN14" s="389"/>
      <c r="TDO14" s="389"/>
      <c r="TDP14" s="389"/>
      <c r="TDQ14" s="389"/>
      <c r="TDR14" s="389"/>
      <c r="TDS14" s="389"/>
      <c r="TDT14" s="389"/>
      <c r="TDU14" s="389"/>
      <c r="TDV14" s="389"/>
      <c r="TDW14" s="389"/>
      <c r="TDX14" s="389"/>
      <c r="TDY14" s="389"/>
      <c r="TDZ14" s="389"/>
      <c r="TEA14" s="389"/>
      <c r="TEB14" s="389"/>
      <c r="TEC14" s="389"/>
      <c r="TED14" s="389"/>
      <c r="TEE14" s="389"/>
      <c r="TEF14" s="389"/>
      <c r="TEG14" s="389"/>
      <c r="TEH14" s="389"/>
      <c r="TEI14" s="389"/>
      <c r="TEJ14" s="389"/>
      <c r="TEK14" s="389"/>
      <c r="TEL14" s="389"/>
      <c r="TEM14" s="389"/>
      <c r="TEN14" s="389"/>
      <c r="TEO14" s="389"/>
      <c r="TEP14" s="389"/>
      <c r="TEQ14" s="389"/>
      <c r="TER14" s="389"/>
      <c r="TES14" s="389"/>
      <c r="TET14" s="389"/>
      <c r="TEU14" s="389"/>
      <c r="TEV14" s="389"/>
      <c r="TEW14" s="389"/>
      <c r="TEX14" s="389"/>
      <c r="TEY14" s="389"/>
      <c r="TEZ14" s="389"/>
      <c r="TFA14" s="389"/>
      <c r="TFB14" s="389"/>
      <c r="TFC14" s="389"/>
      <c r="TFD14" s="389"/>
      <c r="TFE14" s="389"/>
      <c r="TFF14" s="389"/>
      <c r="TFG14" s="389"/>
      <c r="TFH14" s="389"/>
      <c r="TFI14" s="389"/>
      <c r="TFJ14" s="389"/>
      <c r="TFK14" s="389"/>
      <c r="TFL14" s="389"/>
      <c r="TFM14" s="389"/>
      <c r="TFN14" s="389"/>
      <c r="TFO14" s="389"/>
      <c r="TFP14" s="389"/>
      <c r="TFQ14" s="389"/>
      <c r="TFR14" s="389"/>
      <c r="TFS14" s="389"/>
      <c r="TFT14" s="389"/>
      <c r="TFU14" s="389"/>
      <c r="TFV14" s="389"/>
      <c r="TFW14" s="389"/>
      <c r="TFX14" s="389"/>
      <c r="TFY14" s="389"/>
      <c r="TFZ14" s="389"/>
      <c r="TGA14" s="389"/>
      <c r="TGB14" s="389"/>
      <c r="TGC14" s="389"/>
      <c r="TGD14" s="389"/>
      <c r="TGE14" s="389"/>
      <c r="TGF14" s="389"/>
      <c r="TGG14" s="389"/>
      <c r="TGH14" s="389"/>
      <c r="TGI14" s="389"/>
      <c r="TGJ14" s="389"/>
      <c r="TGK14" s="389"/>
      <c r="TGL14" s="389"/>
      <c r="TGM14" s="389"/>
      <c r="TGN14" s="389"/>
      <c r="TGO14" s="389"/>
      <c r="TGP14" s="389"/>
      <c r="TGQ14" s="389"/>
      <c r="TGR14" s="389"/>
      <c r="TGS14" s="389"/>
      <c r="TGT14" s="389"/>
      <c r="TGU14" s="389"/>
      <c r="TGV14" s="389"/>
      <c r="TGW14" s="389"/>
      <c r="TGX14" s="389"/>
      <c r="TGY14" s="389"/>
      <c r="TGZ14" s="389"/>
      <c r="THA14" s="389"/>
      <c r="THB14" s="389"/>
      <c r="THC14" s="389"/>
      <c r="THD14" s="389"/>
      <c r="THE14" s="389"/>
      <c r="THF14" s="389"/>
      <c r="THG14" s="389"/>
      <c r="THH14" s="389"/>
      <c r="THI14" s="389"/>
      <c r="THJ14" s="389"/>
      <c r="THK14" s="389"/>
      <c r="THL14" s="389"/>
      <c r="THM14" s="389"/>
      <c r="THN14" s="389"/>
      <c r="THO14" s="389"/>
      <c r="THP14" s="389"/>
      <c r="THQ14" s="389"/>
      <c r="THR14" s="389"/>
      <c r="THS14" s="389"/>
      <c r="THT14" s="389"/>
      <c r="THU14" s="389"/>
      <c r="THV14" s="389"/>
      <c r="THW14" s="389"/>
      <c r="THX14" s="389"/>
      <c r="THY14" s="389"/>
      <c r="THZ14" s="389"/>
      <c r="TIA14" s="389"/>
      <c r="TIB14" s="389"/>
      <c r="TIC14" s="389"/>
      <c r="TID14" s="389"/>
      <c r="TIE14" s="389"/>
      <c r="TIF14" s="389"/>
      <c r="TIG14" s="389"/>
      <c r="TIH14" s="389"/>
      <c r="TII14" s="389"/>
      <c r="TIJ14" s="389"/>
      <c r="TIK14" s="389"/>
      <c r="TIL14" s="389"/>
      <c r="TIM14" s="389"/>
      <c r="TIN14" s="389"/>
      <c r="TIO14" s="389"/>
      <c r="TIP14" s="389"/>
      <c r="TIQ14" s="389"/>
      <c r="TIR14" s="389"/>
      <c r="TIS14" s="389"/>
      <c r="TIT14" s="389"/>
      <c r="TIU14" s="389"/>
      <c r="TIV14" s="389"/>
      <c r="TIW14" s="389"/>
      <c r="TIX14" s="389"/>
      <c r="TIY14" s="389"/>
      <c r="TIZ14" s="389"/>
      <c r="TJA14" s="389"/>
      <c r="TJB14" s="389"/>
      <c r="TJC14" s="389"/>
      <c r="TJD14" s="389"/>
      <c r="TJE14" s="389"/>
      <c r="TJF14" s="389"/>
      <c r="TJG14" s="389"/>
      <c r="TJH14" s="389"/>
      <c r="TJI14" s="389"/>
      <c r="TJJ14" s="389"/>
      <c r="TJK14" s="389"/>
      <c r="TJL14" s="389"/>
      <c r="TJM14" s="389"/>
      <c r="TJN14" s="389"/>
      <c r="TJO14" s="389"/>
      <c r="TJP14" s="389"/>
      <c r="TJQ14" s="389"/>
      <c r="TJR14" s="389"/>
      <c r="TJS14" s="389"/>
      <c r="TJT14" s="389"/>
      <c r="TJU14" s="389"/>
      <c r="TJV14" s="389"/>
      <c r="TJW14" s="389"/>
      <c r="TJX14" s="389"/>
      <c r="TJY14" s="389"/>
      <c r="TJZ14" s="389"/>
      <c r="TKA14" s="389"/>
      <c r="TKB14" s="389"/>
      <c r="TKC14" s="389"/>
      <c r="TKD14" s="389"/>
      <c r="TKE14" s="389"/>
      <c r="TKF14" s="389"/>
      <c r="TKG14" s="389"/>
      <c r="TKH14" s="389"/>
      <c r="TKI14" s="389"/>
      <c r="TKJ14" s="389"/>
      <c r="TKK14" s="389"/>
      <c r="TKL14" s="389"/>
      <c r="TKM14" s="389"/>
      <c r="TKN14" s="389"/>
      <c r="TKO14" s="389"/>
      <c r="TKP14" s="389"/>
      <c r="TKQ14" s="389"/>
      <c r="TKR14" s="389"/>
      <c r="TKS14" s="389"/>
      <c r="TKT14" s="389"/>
      <c r="TKU14" s="389"/>
      <c r="TKV14" s="389"/>
      <c r="TKW14" s="389"/>
      <c r="TKX14" s="389"/>
      <c r="TKY14" s="389"/>
      <c r="TKZ14" s="389"/>
      <c r="TLA14" s="389"/>
      <c r="TLB14" s="389"/>
      <c r="TLC14" s="389"/>
      <c r="TLD14" s="389"/>
      <c r="TLE14" s="389"/>
      <c r="TLF14" s="389"/>
      <c r="TLG14" s="389"/>
      <c r="TLH14" s="389"/>
      <c r="TLI14" s="389"/>
      <c r="TLJ14" s="389"/>
      <c r="TLK14" s="389"/>
      <c r="TLL14" s="389"/>
      <c r="TLM14" s="389"/>
      <c r="TLN14" s="389"/>
      <c r="TLO14" s="389"/>
      <c r="TLP14" s="389"/>
      <c r="TLQ14" s="389"/>
      <c r="TLR14" s="389"/>
      <c r="TLS14" s="389"/>
      <c r="TLT14" s="389"/>
      <c r="TLU14" s="389"/>
      <c r="TLV14" s="389"/>
      <c r="TLW14" s="389"/>
      <c r="TLX14" s="389"/>
      <c r="TLY14" s="389"/>
      <c r="TLZ14" s="389"/>
      <c r="TMA14" s="389"/>
      <c r="TMB14" s="389"/>
      <c r="TMC14" s="389"/>
      <c r="TMD14" s="389"/>
      <c r="TME14" s="389"/>
      <c r="TMF14" s="389"/>
      <c r="TMG14" s="389"/>
      <c r="TMH14" s="389"/>
      <c r="TMI14" s="389"/>
      <c r="TMJ14" s="389"/>
      <c r="TMK14" s="389"/>
      <c r="TML14" s="389"/>
      <c r="TMM14" s="389"/>
      <c r="TMN14" s="389"/>
      <c r="TMO14" s="389"/>
      <c r="TMP14" s="389"/>
      <c r="TMQ14" s="389"/>
      <c r="TMR14" s="389"/>
      <c r="TMS14" s="389"/>
      <c r="TMT14" s="389"/>
      <c r="TMU14" s="389"/>
      <c r="TMV14" s="389"/>
      <c r="TMW14" s="389"/>
      <c r="TMX14" s="389"/>
      <c r="TMY14" s="389"/>
      <c r="TMZ14" s="389"/>
      <c r="TNA14" s="389"/>
      <c r="TNB14" s="389"/>
      <c r="TNC14" s="389"/>
      <c r="TND14" s="389"/>
      <c r="TNE14" s="389"/>
      <c r="TNF14" s="389"/>
      <c r="TNG14" s="389"/>
      <c r="TNH14" s="389"/>
      <c r="TNI14" s="389"/>
      <c r="TNJ14" s="389"/>
      <c r="TNK14" s="389"/>
      <c r="TNL14" s="389"/>
      <c r="TNM14" s="389"/>
      <c r="TNN14" s="389"/>
      <c r="TNO14" s="389"/>
      <c r="TNP14" s="389"/>
      <c r="TNQ14" s="389"/>
      <c r="TNR14" s="389"/>
      <c r="TNS14" s="389"/>
      <c r="TNT14" s="389"/>
      <c r="TNU14" s="389"/>
      <c r="TNV14" s="389"/>
      <c r="TNW14" s="389"/>
      <c r="TNX14" s="389"/>
      <c r="TNY14" s="389"/>
      <c r="TNZ14" s="389"/>
      <c r="TOA14" s="389"/>
      <c r="TOB14" s="389"/>
      <c r="TOC14" s="389"/>
      <c r="TOD14" s="389"/>
      <c r="TOE14" s="389"/>
      <c r="TOF14" s="389"/>
      <c r="TOG14" s="389"/>
      <c r="TOH14" s="389"/>
      <c r="TOI14" s="389"/>
      <c r="TOJ14" s="389"/>
      <c r="TOK14" s="389"/>
      <c r="TOL14" s="389"/>
      <c r="TOM14" s="389"/>
      <c r="TON14" s="389"/>
      <c r="TOO14" s="389"/>
      <c r="TOP14" s="389"/>
      <c r="TOQ14" s="389"/>
      <c r="TOR14" s="389"/>
      <c r="TOS14" s="389"/>
      <c r="TOT14" s="389"/>
      <c r="TOU14" s="389"/>
      <c r="TOV14" s="389"/>
      <c r="TOW14" s="389"/>
      <c r="TOX14" s="389"/>
      <c r="TOY14" s="389"/>
      <c r="TOZ14" s="389"/>
      <c r="TPA14" s="389"/>
      <c r="TPB14" s="389"/>
      <c r="TPC14" s="389"/>
      <c r="TPD14" s="389"/>
      <c r="TPE14" s="389"/>
      <c r="TPF14" s="389"/>
      <c r="TPG14" s="389"/>
      <c r="TPH14" s="389"/>
      <c r="TPI14" s="389"/>
      <c r="TPJ14" s="389"/>
      <c r="TPK14" s="389"/>
      <c r="TPL14" s="389"/>
      <c r="TPM14" s="389"/>
      <c r="TPN14" s="389"/>
      <c r="TPO14" s="389"/>
      <c r="TPP14" s="389"/>
      <c r="TPQ14" s="389"/>
      <c r="TPR14" s="389"/>
      <c r="TPS14" s="389"/>
      <c r="TPT14" s="389"/>
      <c r="TPU14" s="389"/>
      <c r="TPV14" s="389"/>
      <c r="TPW14" s="389"/>
      <c r="TPX14" s="389"/>
      <c r="TPY14" s="389"/>
      <c r="TPZ14" s="389"/>
      <c r="TQA14" s="389"/>
      <c r="TQB14" s="389"/>
      <c r="TQC14" s="389"/>
      <c r="TQD14" s="389"/>
      <c r="TQE14" s="389"/>
      <c r="TQF14" s="389"/>
      <c r="TQG14" s="389"/>
      <c r="TQH14" s="389"/>
      <c r="TQI14" s="389"/>
      <c r="TQJ14" s="389"/>
      <c r="TQK14" s="389"/>
      <c r="TQL14" s="389"/>
      <c r="TQM14" s="389"/>
      <c r="TQN14" s="389"/>
      <c r="TQO14" s="389"/>
      <c r="TQP14" s="389"/>
      <c r="TQQ14" s="389"/>
      <c r="TQR14" s="389"/>
      <c r="TQS14" s="389"/>
      <c r="TQT14" s="389"/>
      <c r="TQU14" s="389"/>
      <c r="TQV14" s="389"/>
      <c r="TQW14" s="389"/>
      <c r="TQX14" s="389"/>
      <c r="TQY14" s="389"/>
      <c r="TQZ14" s="389"/>
      <c r="TRA14" s="389"/>
      <c r="TRB14" s="389"/>
      <c r="TRC14" s="389"/>
      <c r="TRD14" s="389"/>
      <c r="TRE14" s="389"/>
      <c r="TRF14" s="389"/>
      <c r="TRG14" s="389"/>
      <c r="TRH14" s="389"/>
      <c r="TRI14" s="389"/>
      <c r="TRJ14" s="389"/>
      <c r="TRK14" s="389"/>
      <c r="TRL14" s="389"/>
      <c r="TRM14" s="389"/>
      <c r="TRN14" s="389"/>
      <c r="TRO14" s="389"/>
      <c r="TRP14" s="389"/>
      <c r="TRQ14" s="389"/>
      <c r="TRR14" s="389"/>
      <c r="TRS14" s="389"/>
      <c r="TRT14" s="389"/>
      <c r="TRU14" s="389"/>
      <c r="TRV14" s="389"/>
      <c r="TRW14" s="389"/>
      <c r="TRX14" s="389"/>
      <c r="TRY14" s="389"/>
      <c r="TRZ14" s="389"/>
      <c r="TSA14" s="389"/>
      <c r="TSB14" s="389"/>
      <c r="TSC14" s="389"/>
      <c r="TSD14" s="389"/>
      <c r="TSE14" s="389"/>
      <c r="TSF14" s="389"/>
      <c r="TSG14" s="389"/>
      <c r="TSH14" s="389"/>
      <c r="TSI14" s="389"/>
      <c r="TSJ14" s="389"/>
      <c r="TSK14" s="389"/>
      <c r="TSL14" s="389"/>
      <c r="TSM14" s="389"/>
      <c r="TSN14" s="389"/>
      <c r="TSO14" s="389"/>
      <c r="TSP14" s="389"/>
      <c r="TSQ14" s="389"/>
      <c r="TSR14" s="389"/>
      <c r="TSS14" s="389"/>
      <c r="TST14" s="389"/>
      <c r="TSU14" s="389"/>
      <c r="TSV14" s="389"/>
      <c r="TSW14" s="389"/>
      <c r="TSX14" s="389"/>
      <c r="TSY14" s="389"/>
      <c r="TSZ14" s="389"/>
      <c r="TTA14" s="389"/>
      <c r="TTB14" s="389"/>
      <c r="TTC14" s="389"/>
      <c r="TTD14" s="389"/>
      <c r="TTE14" s="389"/>
      <c r="TTF14" s="389"/>
      <c r="TTG14" s="389"/>
      <c r="TTH14" s="389"/>
      <c r="TTI14" s="389"/>
      <c r="TTJ14" s="389"/>
      <c r="TTK14" s="389"/>
      <c r="TTL14" s="389"/>
      <c r="TTM14" s="389"/>
      <c r="TTN14" s="389"/>
      <c r="TTO14" s="389"/>
      <c r="TTP14" s="389"/>
      <c r="TTQ14" s="389"/>
      <c r="TTR14" s="389"/>
      <c r="TTS14" s="389"/>
      <c r="TTT14" s="389"/>
      <c r="TTU14" s="389"/>
      <c r="TTV14" s="389"/>
      <c r="TTW14" s="389"/>
      <c r="TTX14" s="389"/>
      <c r="TTY14" s="389"/>
      <c r="TTZ14" s="389"/>
      <c r="TUA14" s="389"/>
      <c r="TUB14" s="389"/>
      <c r="TUC14" s="389"/>
      <c r="TUD14" s="389"/>
      <c r="TUE14" s="389"/>
      <c r="TUF14" s="389"/>
      <c r="TUG14" s="389"/>
      <c r="TUH14" s="389"/>
      <c r="TUI14" s="389"/>
      <c r="TUJ14" s="389"/>
      <c r="TUK14" s="389"/>
      <c r="TUL14" s="389"/>
      <c r="TUM14" s="389"/>
      <c r="TUN14" s="389"/>
      <c r="TUO14" s="389"/>
      <c r="TUP14" s="389"/>
      <c r="TUQ14" s="389"/>
      <c r="TUR14" s="389"/>
      <c r="TUS14" s="389"/>
      <c r="TUT14" s="389"/>
      <c r="TUU14" s="389"/>
      <c r="TUV14" s="389"/>
      <c r="TUW14" s="389"/>
      <c r="TUX14" s="389"/>
      <c r="TUY14" s="389"/>
      <c r="TUZ14" s="389"/>
      <c r="TVA14" s="389"/>
      <c r="TVB14" s="389"/>
      <c r="TVC14" s="389"/>
      <c r="TVD14" s="389"/>
      <c r="TVE14" s="389"/>
      <c r="TVF14" s="389"/>
      <c r="TVG14" s="389"/>
      <c r="TVH14" s="389"/>
      <c r="TVI14" s="389"/>
      <c r="TVJ14" s="389"/>
      <c r="TVK14" s="389"/>
      <c r="TVL14" s="389"/>
      <c r="TVM14" s="389"/>
      <c r="TVN14" s="389"/>
      <c r="TVO14" s="389"/>
      <c r="TVP14" s="389"/>
      <c r="TVQ14" s="389"/>
      <c r="TVR14" s="389"/>
      <c r="TVS14" s="389"/>
      <c r="TVT14" s="389"/>
      <c r="TVU14" s="389"/>
      <c r="TVV14" s="389"/>
      <c r="TVW14" s="389"/>
      <c r="TVX14" s="389"/>
      <c r="TVY14" s="389"/>
      <c r="TVZ14" s="389"/>
      <c r="TWA14" s="389"/>
      <c r="TWB14" s="389"/>
      <c r="TWC14" s="389"/>
      <c r="TWD14" s="389"/>
      <c r="TWE14" s="389"/>
      <c r="TWF14" s="389"/>
      <c r="TWG14" s="389"/>
      <c r="TWH14" s="389"/>
      <c r="TWI14" s="389"/>
      <c r="TWJ14" s="389"/>
      <c r="TWK14" s="389"/>
      <c r="TWL14" s="389"/>
      <c r="TWM14" s="389"/>
      <c r="TWN14" s="389"/>
      <c r="TWO14" s="389"/>
      <c r="TWP14" s="389"/>
      <c r="TWQ14" s="389"/>
      <c r="TWR14" s="389"/>
      <c r="TWS14" s="389"/>
      <c r="TWT14" s="389"/>
      <c r="TWU14" s="389"/>
      <c r="TWV14" s="389"/>
      <c r="TWW14" s="389"/>
      <c r="TWX14" s="389"/>
      <c r="TWY14" s="389"/>
      <c r="TWZ14" s="389"/>
      <c r="TXA14" s="389"/>
      <c r="TXB14" s="389"/>
      <c r="TXC14" s="389"/>
      <c r="TXD14" s="389"/>
      <c r="TXE14" s="389"/>
      <c r="TXF14" s="389"/>
      <c r="TXG14" s="389"/>
      <c r="TXH14" s="389"/>
      <c r="TXI14" s="389"/>
      <c r="TXJ14" s="389"/>
      <c r="TXK14" s="389"/>
      <c r="TXL14" s="389"/>
      <c r="TXM14" s="389"/>
      <c r="TXN14" s="389"/>
      <c r="TXO14" s="389"/>
      <c r="TXP14" s="389"/>
      <c r="TXQ14" s="389"/>
      <c r="TXR14" s="389"/>
      <c r="TXS14" s="389"/>
      <c r="TXT14" s="389"/>
      <c r="TXU14" s="389"/>
      <c r="TXV14" s="389"/>
      <c r="TXW14" s="389"/>
      <c r="TXX14" s="389"/>
      <c r="TXY14" s="389"/>
      <c r="TXZ14" s="389"/>
      <c r="TYA14" s="389"/>
      <c r="TYB14" s="389"/>
      <c r="TYC14" s="389"/>
      <c r="TYD14" s="389"/>
      <c r="TYE14" s="389"/>
      <c r="TYF14" s="389"/>
      <c r="TYG14" s="389"/>
      <c r="TYH14" s="389"/>
      <c r="TYI14" s="389"/>
      <c r="TYJ14" s="389"/>
      <c r="TYK14" s="389"/>
      <c r="TYL14" s="389"/>
      <c r="TYM14" s="389"/>
      <c r="TYN14" s="389"/>
      <c r="TYO14" s="389"/>
      <c r="TYP14" s="389"/>
      <c r="TYQ14" s="389"/>
      <c r="TYR14" s="389"/>
      <c r="TYS14" s="389"/>
      <c r="TYT14" s="389"/>
      <c r="TYU14" s="389"/>
      <c r="TYV14" s="389"/>
      <c r="TYW14" s="389"/>
      <c r="TYX14" s="389"/>
      <c r="TYY14" s="389"/>
      <c r="TYZ14" s="389"/>
      <c r="TZA14" s="389"/>
      <c r="TZB14" s="389"/>
      <c r="TZC14" s="389"/>
      <c r="TZD14" s="389"/>
      <c r="TZE14" s="389"/>
      <c r="TZF14" s="389"/>
      <c r="TZG14" s="389"/>
      <c r="TZH14" s="389"/>
      <c r="TZI14" s="389"/>
      <c r="TZJ14" s="389"/>
      <c r="TZK14" s="389"/>
      <c r="TZL14" s="389"/>
      <c r="TZM14" s="389"/>
      <c r="TZN14" s="389"/>
      <c r="TZO14" s="389"/>
      <c r="TZP14" s="389"/>
      <c r="TZQ14" s="389"/>
      <c r="TZR14" s="389"/>
      <c r="TZS14" s="389"/>
      <c r="TZT14" s="389"/>
      <c r="TZU14" s="389"/>
      <c r="TZV14" s="389"/>
      <c r="TZW14" s="389"/>
      <c r="TZX14" s="389"/>
      <c r="TZY14" s="389"/>
      <c r="TZZ14" s="389"/>
      <c r="UAA14" s="389"/>
      <c r="UAB14" s="389"/>
      <c r="UAC14" s="389"/>
      <c r="UAD14" s="389"/>
      <c r="UAE14" s="389"/>
      <c r="UAF14" s="389"/>
      <c r="UAG14" s="389"/>
      <c r="UAH14" s="389"/>
      <c r="UAI14" s="389"/>
      <c r="UAJ14" s="389"/>
      <c r="UAK14" s="389"/>
      <c r="UAL14" s="389"/>
      <c r="UAM14" s="389"/>
      <c r="UAN14" s="389"/>
      <c r="UAO14" s="389"/>
      <c r="UAP14" s="389"/>
      <c r="UAQ14" s="389"/>
      <c r="UAR14" s="389"/>
      <c r="UAS14" s="389"/>
      <c r="UAT14" s="389"/>
      <c r="UAU14" s="389"/>
      <c r="UAV14" s="389"/>
      <c r="UAW14" s="389"/>
      <c r="UAX14" s="389"/>
      <c r="UAY14" s="389"/>
      <c r="UAZ14" s="389"/>
      <c r="UBA14" s="389"/>
      <c r="UBB14" s="389"/>
      <c r="UBC14" s="389"/>
      <c r="UBD14" s="389"/>
      <c r="UBE14" s="389"/>
      <c r="UBF14" s="389"/>
      <c r="UBG14" s="389"/>
      <c r="UBH14" s="389"/>
      <c r="UBI14" s="389"/>
      <c r="UBJ14" s="389"/>
      <c r="UBK14" s="389"/>
      <c r="UBL14" s="389"/>
      <c r="UBM14" s="389"/>
      <c r="UBN14" s="389"/>
      <c r="UBO14" s="389"/>
      <c r="UBP14" s="389"/>
      <c r="UBQ14" s="389"/>
      <c r="UBR14" s="389"/>
      <c r="UBS14" s="389"/>
      <c r="UBT14" s="389"/>
      <c r="UBU14" s="389"/>
      <c r="UBV14" s="389"/>
      <c r="UBW14" s="389"/>
      <c r="UBX14" s="389"/>
      <c r="UBY14" s="389"/>
      <c r="UBZ14" s="389"/>
      <c r="UCA14" s="389"/>
      <c r="UCB14" s="389"/>
      <c r="UCC14" s="389"/>
      <c r="UCD14" s="389"/>
      <c r="UCE14" s="389"/>
      <c r="UCF14" s="389"/>
      <c r="UCG14" s="389"/>
      <c r="UCH14" s="389"/>
      <c r="UCI14" s="389"/>
      <c r="UCJ14" s="389"/>
      <c r="UCK14" s="389"/>
      <c r="UCL14" s="389"/>
      <c r="UCM14" s="389"/>
      <c r="UCN14" s="389"/>
      <c r="UCO14" s="389"/>
      <c r="UCP14" s="389"/>
      <c r="UCQ14" s="389"/>
      <c r="UCR14" s="389"/>
      <c r="UCS14" s="389"/>
      <c r="UCT14" s="389"/>
      <c r="UCU14" s="389"/>
      <c r="UCV14" s="389"/>
      <c r="UCW14" s="389"/>
      <c r="UCX14" s="389"/>
      <c r="UCY14" s="389"/>
      <c r="UCZ14" s="389"/>
      <c r="UDA14" s="389"/>
      <c r="UDB14" s="389"/>
      <c r="UDC14" s="389"/>
      <c r="UDD14" s="389"/>
      <c r="UDE14" s="389"/>
      <c r="UDF14" s="389"/>
      <c r="UDG14" s="389"/>
      <c r="UDH14" s="389"/>
      <c r="UDI14" s="389"/>
      <c r="UDJ14" s="389"/>
      <c r="UDK14" s="389"/>
    </row>
    <row r="15" spans="1:34 12136:14311" ht="13.5" customHeight="1" thickBot="1">
      <c r="A15" s="247"/>
      <c r="B15" s="247"/>
      <c r="C15" s="248">
        <v>464</v>
      </c>
      <c r="D15" s="233">
        <v>267000</v>
      </c>
      <c r="E15" s="235">
        <v>0</v>
      </c>
      <c r="F15" s="235">
        <v>0</v>
      </c>
      <c r="G15" s="235">
        <v>0</v>
      </c>
      <c r="H15" s="254">
        <f>SUM(D15:G15)</f>
        <v>267000</v>
      </c>
      <c r="I15" s="264"/>
      <c r="J15" s="265"/>
      <c r="K15" s="266"/>
      <c r="L15" s="267"/>
      <c r="M15" s="268"/>
      <c r="N15" s="268"/>
      <c r="O15" s="268"/>
      <c r="P15" s="269"/>
      <c r="Q15" s="265"/>
      <c r="R15" s="265"/>
      <c r="S15" s="266"/>
      <c r="T15" s="270"/>
      <c r="U15" s="268"/>
      <c r="V15" s="268"/>
      <c r="W15" s="268"/>
      <c r="X15" s="271"/>
      <c r="Z15" s="257"/>
      <c r="AA15" s="251"/>
      <c r="AB15" s="211">
        <v>464</v>
      </c>
      <c r="AC15" s="239">
        <v>229000</v>
      </c>
      <c r="AD15" s="240"/>
      <c r="AE15" s="240"/>
      <c r="AF15" s="240"/>
      <c r="AG15" s="244">
        <f t="shared" si="2"/>
        <v>229000</v>
      </c>
      <c r="QXT15" s="389"/>
      <c r="QXU15" s="389"/>
      <c r="QXV15" s="389"/>
      <c r="QXW15" s="389"/>
      <c r="QXX15" s="389"/>
      <c r="QXY15" s="389"/>
      <c r="QXZ15" s="389"/>
      <c r="QYA15" s="389"/>
      <c r="QYB15" s="389"/>
      <c r="QYC15" s="389"/>
      <c r="QYD15" s="389"/>
      <c r="QYE15" s="389"/>
      <c r="QYF15" s="389"/>
      <c r="QYG15" s="389"/>
      <c r="QYH15" s="389"/>
      <c r="QYI15" s="389"/>
      <c r="QYJ15" s="389"/>
      <c r="QYK15" s="389"/>
      <c r="QYL15" s="389"/>
      <c r="QYM15" s="389"/>
      <c r="QYN15" s="389"/>
      <c r="QYO15" s="389"/>
      <c r="QYP15" s="389"/>
      <c r="QYQ15" s="389"/>
      <c r="QYR15" s="389"/>
      <c r="QYS15" s="389"/>
      <c r="QYT15" s="389"/>
      <c r="QYU15" s="389"/>
      <c r="QYV15" s="389"/>
      <c r="QYW15" s="389"/>
      <c r="QYX15" s="389"/>
      <c r="QYY15" s="389"/>
      <c r="QYZ15" s="389"/>
      <c r="QZA15" s="389"/>
      <c r="QZB15" s="389"/>
      <c r="QZC15" s="389"/>
      <c r="QZD15" s="389"/>
      <c r="QZE15" s="389"/>
      <c r="QZF15" s="389"/>
      <c r="QZG15" s="389"/>
      <c r="QZH15" s="389"/>
      <c r="QZI15" s="389"/>
      <c r="QZJ15" s="389"/>
      <c r="QZK15" s="389"/>
      <c r="QZL15" s="389"/>
      <c r="QZM15" s="389"/>
      <c r="QZN15" s="389"/>
      <c r="QZO15" s="389"/>
      <c r="QZP15" s="389"/>
      <c r="QZQ15" s="389"/>
      <c r="QZR15" s="389"/>
      <c r="QZS15" s="389"/>
      <c r="QZT15" s="389"/>
      <c r="QZU15" s="389"/>
      <c r="QZV15" s="389"/>
      <c r="QZW15" s="389"/>
      <c r="QZX15" s="389"/>
      <c r="QZY15" s="389"/>
      <c r="QZZ15" s="389"/>
      <c r="RAA15" s="389"/>
      <c r="RAB15" s="389"/>
      <c r="RAC15" s="389"/>
      <c r="RAD15" s="389"/>
      <c r="RAE15" s="389"/>
      <c r="RAF15" s="389"/>
      <c r="RAG15" s="389"/>
      <c r="RAH15" s="389"/>
      <c r="RAI15" s="389"/>
      <c r="RAJ15" s="389"/>
      <c r="RAK15" s="389"/>
      <c r="RAL15" s="389"/>
      <c r="RAM15" s="389"/>
      <c r="RAN15" s="389"/>
      <c r="RAO15" s="389"/>
      <c r="RAP15" s="389"/>
      <c r="RAQ15" s="389"/>
      <c r="RAR15" s="389"/>
      <c r="RAS15" s="389"/>
      <c r="RAT15" s="389"/>
      <c r="RAU15" s="389"/>
      <c r="RAV15" s="389"/>
      <c r="RAW15" s="389"/>
      <c r="RAX15" s="389"/>
      <c r="RAY15" s="389"/>
      <c r="RAZ15" s="389"/>
      <c r="RBA15" s="389"/>
      <c r="RBB15" s="389"/>
      <c r="RBC15" s="389"/>
      <c r="RBD15" s="389"/>
      <c r="RBE15" s="389"/>
      <c r="RBF15" s="389"/>
      <c r="RBG15" s="389"/>
      <c r="RBH15" s="389"/>
      <c r="RBI15" s="389"/>
      <c r="RBJ15" s="389"/>
      <c r="RBK15" s="389"/>
      <c r="RBL15" s="389"/>
      <c r="RBM15" s="389"/>
      <c r="RBN15" s="389"/>
      <c r="RBO15" s="389"/>
      <c r="RBP15" s="389"/>
      <c r="RBQ15" s="389"/>
      <c r="RBR15" s="389"/>
      <c r="RBS15" s="389"/>
      <c r="RBT15" s="389"/>
      <c r="RBU15" s="389"/>
      <c r="RBV15" s="389"/>
      <c r="RBW15" s="389"/>
      <c r="RBX15" s="389"/>
      <c r="RBY15" s="389"/>
      <c r="RBZ15" s="389"/>
      <c r="RCA15" s="389"/>
      <c r="RCB15" s="389"/>
      <c r="RCC15" s="389"/>
      <c r="RCD15" s="389"/>
      <c r="RCE15" s="389"/>
      <c r="RCF15" s="389"/>
      <c r="RCG15" s="389"/>
      <c r="RCH15" s="389"/>
      <c r="RCI15" s="389"/>
      <c r="RCJ15" s="389"/>
      <c r="RCK15" s="389"/>
      <c r="RCL15" s="389"/>
      <c r="RCM15" s="389"/>
      <c r="RCN15" s="389"/>
      <c r="RCO15" s="389"/>
      <c r="RCP15" s="389"/>
      <c r="RCQ15" s="389"/>
      <c r="RCR15" s="389"/>
      <c r="RCS15" s="389"/>
      <c r="RCT15" s="389"/>
      <c r="RCU15" s="389"/>
      <c r="RCV15" s="389"/>
      <c r="RCW15" s="389"/>
      <c r="RCX15" s="389"/>
      <c r="RCY15" s="389"/>
      <c r="RCZ15" s="389"/>
      <c r="RDA15" s="389"/>
      <c r="RDB15" s="389"/>
      <c r="RDC15" s="389"/>
      <c r="RDD15" s="389"/>
      <c r="RDE15" s="389"/>
      <c r="RDF15" s="389"/>
      <c r="RDG15" s="389"/>
      <c r="RDH15" s="389"/>
      <c r="RDI15" s="389"/>
      <c r="RDJ15" s="389"/>
      <c r="RDK15" s="389"/>
      <c r="RDL15" s="389"/>
      <c r="RDM15" s="389"/>
      <c r="RDN15" s="389"/>
      <c r="RDO15" s="389"/>
      <c r="RDP15" s="389"/>
      <c r="RDQ15" s="389"/>
      <c r="RDR15" s="389"/>
      <c r="RDS15" s="389"/>
      <c r="RDT15" s="389"/>
      <c r="RDU15" s="389"/>
      <c r="RDV15" s="389"/>
      <c r="RDW15" s="389"/>
      <c r="RDX15" s="389"/>
      <c r="RDY15" s="389"/>
      <c r="RDZ15" s="389"/>
      <c r="REA15" s="389"/>
      <c r="REB15" s="389"/>
      <c r="REC15" s="389"/>
      <c r="RED15" s="389"/>
      <c r="REE15" s="389"/>
      <c r="REF15" s="389"/>
      <c r="REG15" s="389"/>
      <c r="REH15" s="389"/>
      <c r="REI15" s="389"/>
      <c r="REJ15" s="389"/>
      <c r="REK15" s="389"/>
      <c r="REL15" s="389"/>
      <c r="REM15" s="389"/>
      <c r="REN15" s="389"/>
      <c r="REO15" s="389"/>
      <c r="REP15" s="389"/>
      <c r="REQ15" s="389"/>
      <c r="RER15" s="389"/>
      <c r="RES15" s="389"/>
      <c r="RET15" s="389"/>
      <c r="REU15" s="389"/>
      <c r="REV15" s="389"/>
      <c r="REW15" s="389"/>
      <c r="REX15" s="389"/>
      <c r="REY15" s="389"/>
      <c r="REZ15" s="389"/>
      <c r="RFA15" s="389"/>
      <c r="RFB15" s="389"/>
      <c r="RFC15" s="389"/>
      <c r="RFD15" s="389"/>
      <c r="RFE15" s="389"/>
      <c r="RFF15" s="389"/>
      <c r="RFG15" s="389"/>
      <c r="RFH15" s="389"/>
      <c r="RFI15" s="389"/>
      <c r="RFJ15" s="389"/>
      <c r="RFK15" s="389"/>
      <c r="RFL15" s="389"/>
      <c r="RFM15" s="389"/>
      <c r="RFN15" s="389"/>
      <c r="RFO15" s="389"/>
      <c r="RFP15" s="389"/>
      <c r="RFQ15" s="389"/>
      <c r="RFR15" s="389"/>
      <c r="RFS15" s="389"/>
      <c r="RFT15" s="389"/>
      <c r="RFU15" s="389"/>
      <c r="RFV15" s="389"/>
      <c r="RFW15" s="389"/>
      <c r="RFX15" s="389"/>
      <c r="RFY15" s="389"/>
      <c r="RFZ15" s="389"/>
      <c r="RGA15" s="389"/>
      <c r="RGB15" s="389"/>
      <c r="RGC15" s="389"/>
      <c r="RGD15" s="389"/>
      <c r="RGE15" s="389"/>
      <c r="RGF15" s="389"/>
      <c r="RGG15" s="389"/>
      <c r="RGH15" s="389"/>
      <c r="RGI15" s="389"/>
      <c r="RGJ15" s="389"/>
      <c r="RGK15" s="389"/>
      <c r="RGL15" s="389"/>
      <c r="RGM15" s="389"/>
      <c r="RGN15" s="389"/>
      <c r="RGO15" s="389"/>
      <c r="RGP15" s="389"/>
      <c r="RGQ15" s="389"/>
      <c r="RGR15" s="389"/>
      <c r="RGS15" s="389"/>
      <c r="RGT15" s="389"/>
      <c r="RGU15" s="389"/>
      <c r="RGV15" s="389"/>
      <c r="RGW15" s="389"/>
      <c r="RGX15" s="389"/>
      <c r="RGY15" s="389"/>
      <c r="RGZ15" s="389"/>
      <c r="RHA15" s="389"/>
      <c r="RHB15" s="389"/>
      <c r="RHC15" s="389"/>
      <c r="RHD15" s="389"/>
      <c r="RHE15" s="389"/>
      <c r="RHF15" s="389"/>
      <c r="RHG15" s="389"/>
      <c r="RHH15" s="389"/>
      <c r="RHI15" s="389"/>
      <c r="RHJ15" s="389"/>
      <c r="RHK15" s="389"/>
      <c r="RHL15" s="389"/>
      <c r="RHM15" s="389"/>
      <c r="RHN15" s="389"/>
      <c r="RHO15" s="389"/>
      <c r="RHP15" s="389"/>
      <c r="RHQ15" s="389"/>
      <c r="RHR15" s="389"/>
      <c r="RHS15" s="389"/>
      <c r="RHT15" s="389"/>
      <c r="RHU15" s="389"/>
      <c r="RHV15" s="389"/>
      <c r="RHW15" s="389"/>
      <c r="RHX15" s="389"/>
      <c r="RHY15" s="389"/>
      <c r="RHZ15" s="389"/>
      <c r="RIA15" s="389"/>
      <c r="RIB15" s="389"/>
      <c r="RIC15" s="389"/>
      <c r="RID15" s="389"/>
      <c r="RIE15" s="389"/>
      <c r="RIF15" s="389"/>
      <c r="RIG15" s="389"/>
      <c r="RIH15" s="389"/>
      <c r="RII15" s="389"/>
      <c r="RIJ15" s="389"/>
      <c r="RIK15" s="389"/>
      <c r="RIL15" s="389"/>
      <c r="RIM15" s="389"/>
      <c r="RIN15" s="389"/>
      <c r="RIO15" s="389"/>
      <c r="RIP15" s="389"/>
      <c r="RIQ15" s="389"/>
      <c r="RIR15" s="389"/>
      <c r="RIS15" s="389"/>
      <c r="RIT15" s="389"/>
      <c r="RIU15" s="389"/>
      <c r="RIV15" s="389"/>
      <c r="RIW15" s="389"/>
      <c r="RIX15" s="389"/>
      <c r="RIY15" s="389"/>
      <c r="RIZ15" s="389"/>
      <c r="RJA15" s="389"/>
      <c r="RJB15" s="389"/>
      <c r="RJC15" s="389"/>
      <c r="RJD15" s="389"/>
      <c r="RJE15" s="389"/>
      <c r="RJF15" s="389"/>
      <c r="RJG15" s="389"/>
      <c r="RJH15" s="389"/>
      <c r="RJI15" s="389"/>
      <c r="RJJ15" s="389"/>
      <c r="RJK15" s="389"/>
      <c r="RJL15" s="389"/>
      <c r="RJM15" s="389"/>
      <c r="RJN15" s="389"/>
      <c r="RJO15" s="389"/>
      <c r="RJP15" s="389"/>
      <c r="RJQ15" s="389"/>
      <c r="RJR15" s="389"/>
      <c r="RJS15" s="389"/>
      <c r="RJT15" s="389"/>
      <c r="RJU15" s="389"/>
      <c r="RJV15" s="389"/>
      <c r="RJW15" s="389"/>
      <c r="RJX15" s="389"/>
      <c r="RJY15" s="389"/>
      <c r="RJZ15" s="389"/>
      <c r="RKA15" s="389"/>
      <c r="RKB15" s="389"/>
      <c r="RKC15" s="389"/>
      <c r="RKD15" s="389"/>
      <c r="RKE15" s="389"/>
      <c r="RKF15" s="389"/>
      <c r="RKG15" s="389"/>
      <c r="RKH15" s="389"/>
      <c r="RKI15" s="389"/>
      <c r="RKJ15" s="389"/>
      <c r="RKK15" s="389"/>
      <c r="RKL15" s="389"/>
      <c r="RKM15" s="389"/>
      <c r="RKN15" s="389"/>
      <c r="RKO15" s="389"/>
      <c r="RKP15" s="389"/>
      <c r="RKQ15" s="389"/>
      <c r="RKR15" s="389"/>
      <c r="RKS15" s="389"/>
      <c r="RKT15" s="389"/>
      <c r="RKU15" s="389"/>
      <c r="RKV15" s="389"/>
      <c r="RKW15" s="389"/>
      <c r="RKX15" s="389"/>
      <c r="RKY15" s="389"/>
      <c r="RKZ15" s="389"/>
      <c r="RLA15" s="389"/>
      <c r="RLB15" s="389"/>
      <c r="RLC15" s="389"/>
      <c r="RLD15" s="389"/>
      <c r="RLE15" s="389"/>
      <c r="RLF15" s="389"/>
      <c r="RLG15" s="389"/>
      <c r="RLH15" s="389"/>
      <c r="RLI15" s="389"/>
      <c r="RLJ15" s="389"/>
      <c r="RLK15" s="389"/>
      <c r="RLL15" s="389"/>
      <c r="RLM15" s="389"/>
      <c r="RLN15" s="389"/>
      <c r="RLO15" s="389"/>
      <c r="RLP15" s="389"/>
      <c r="RLQ15" s="389"/>
      <c r="RLR15" s="389"/>
      <c r="RLS15" s="389"/>
      <c r="RLT15" s="389"/>
      <c r="RLU15" s="389"/>
      <c r="RLV15" s="389"/>
      <c r="RLW15" s="389"/>
      <c r="RLX15" s="389"/>
      <c r="RLY15" s="389"/>
      <c r="RLZ15" s="389"/>
      <c r="RMA15" s="389"/>
      <c r="RMB15" s="389"/>
      <c r="RMC15" s="389"/>
      <c r="RMD15" s="389"/>
      <c r="RME15" s="389"/>
      <c r="RMF15" s="389"/>
      <c r="RMG15" s="389"/>
      <c r="RMH15" s="389"/>
      <c r="RMI15" s="389"/>
      <c r="RMJ15" s="389"/>
      <c r="RMK15" s="389"/>
      <c r="RML15" s="389"/>
      <c r="RMM15" s="389"/>
      <c r="RMN15" s="389"/>
      <c r="RMO15" s="389"/>
      <c r="RMP15" s="389"/>
      <c r="RMQ15" s="389"/>
      <c r="RMR15" s="389"/>
      <c r="RMS15" s="389"/>
      <c r="RMT15" s="389"/>
      <c r="RMU15" s="389"/>
      <c r="RMV15" s="389"/>
      <c r="RMW15" s="389"/>
      <c r="RMX15" s="389"/>
      <c r="RMY15" s="389"/>
      <c r="RMZ15" s="389"/>
      <c r="RNA15" s="389"/>
      <c r="RNB15" s="389"/>
      <c r="RNC15" s="389"/>
      <c r="RND15" s="389"/>
      <c r="RNE15" s="389"/>
      <c r="RNF15" s="389"/>
      <c r="RNG15" s="389"/>
      <c r="RNH15" s="389"/>
      <c r="RNI15" s="389"/>
      <c r="RNJ15" s="389"/>
      <c r="RNK15" s="389"/>
      <c r="RNL15" s="389"/>
      <c r="RNM15" s="389"/>
      <c r="RNN15" s="389"/>
      <c r="RNO15" s="389"/>
      <c r="RNP15" s="389"/>
      <c r="RNQ15" s="389"/>
      <c r="RNR15" s="389"/>
      <c r="RNS15" s="389"/>
      <c r="RNT15" s="389"/>
      <c r="RNU15" s="389"/>
      <c r="RNV15" s="389"/>
      <c r="RNW15" s="389"/>
      <c r="RNX15" s="389"/>
      <c r="RNY15" s="389"/>
      <c r="RNZ15" s="389"/>
      <c r="ROA15" s="389"/>
      <c r="ROB15" s="389"/>
      <c r="ROC15" s="389"/>
      <c r="ROD15" s="389"/>
      <c r="ROE15" s="389"/>
      <c r="ROF15" s="389"/>
      <c r="ROG15" s="389"/>
      <c r="ROH15" s="389"/>
      <c r="ROI15" s="389"/>
      <c r="ROJ15" s="389"/>
      <c r="ROK15" s="389"/>
      <c r="ROL15" s="389"/>
      <c r="ROM15" s="389"/>
      <c r="RON15" s="389"/>
      <c r="ROO15" s="389"/>
      <c r="ROP15" s="389"/>
      <c r="ROQ15" s="389"/>
      <c r="ROR15" s="389"/>
      <c r="ROS15" s="389"/>
      <c r="ROT15" s="389"/>
      <c r="ROU15" s="389"/>
      <c r="ROV15" s="389"/>
      <c r="ROW15" s="389"/>
      <c r="ROX15" s="389"/>
      <c r="ROY15" s="389"/>
      <c r="ROZ15" s="389"/>
      <c r="RPA15" s="389"/>
      <c r="RPB15" s="389"/>
      <c r="RPC15" s="389"/>
      <c r="RPD15" s="389"/>
      <c r="RPE15" s="389"/>
      <c r="RPF15" s="389"/>
      <c r="RPG15" s="389"/>
      <c r="RPH15" s="389"/>
      <c r="RPI15" s="389"/>
      <c r="RPJ15" s="389"/>
      <c r="RPK15" s="389"/>
      <c r="RPL15" s="389"/>
      <c r="RPM15" s="389"/>
      <c r="RPN15" s="389"/>
      <c r="RPO15" s="389"/>
      <c r="RPP15" s="389"/>
      <c r="RPQ15" s="389"/>
      <c r="RPR15" s="389"/>
      <c r="RPS15" s="389"/>
      <c r="RPT15" s="389"/>
      <c r="RPU15" s="389"/>
      <c r="RPV15" s="389"/>
      <c r="RPW15" s="389"/>
      <c r="RPX15" s="389"/>
      <c r="RPY15" s="389"/>
      <c r="RPZ15" s="389"/>
      <c r="RQA15" s="389"/>
      <c r="RQB15" s="389"/>
      <c r="RQC15" s="389"/>
      <c r="RQD15" s="389"/>
      <c r="RQE15" s="389"/>
      <c r="RQF15" s="389"/>
      <c r="RQG15" s="389"/>
      <c r="RQH15" s="389"/>
      <c r="RQI15" s="389"/>
      <c r="RQJ15" s="389"/>
      <c r="RQK15" s="389"/>
      <c r="RQL15" s="389"/>
      <c r="RQM15" s="389"/>
      <c r="RQN15" s="389"/>
      <c r="RQO15" s="389"/>
      <c r="RQP15" s="389"/>
      <c r="RQQ15" s="389"/>
      <c r="RQR15" s="389"/>
      <c r="RQS15" s="389"/>
      <c r="RQT15" s="389"/>
      <c r="RQU15" s="389"/>
      <c r="RQV15" s="389"/>
      <c r="RQW15" s="389"/>
      <c r="RQX15" s="389"/>
      <c r="RQY15" s="389"/>
      <c r="RQZ15" s="389"/>
      <c r="RRA15" s="389"/>
      <c r="RRB15" s="389"/>
      <c r="RRC15" s="389"/>
      <c r="RRD15" s="389"/>
      <c r="RRE15" s="389"/>
      <c r="RRF15" s="389"/>
      <c r="RRG15" s="389"/>
      <c r="RRH15" s="389"/>
      <c r="RRI15" s="389"/>
      <c r="RRJ15" s="389"/>
      <c r="RRK15" s="389"/>
      <c r="RRL15" s="389"/>
      <c r="RRM15" s="389"/>
      <c r="RRN15" s="389"/>
      <c r="RRO15" s="389"/>
      <c r="RRP15" s="389"/>
      <c r="RRQ15" s="389"/>
      <c r="RRR15" s="389"/>
      <c r="RRS15" s="389"/>
      <c r="RRT15" s="389"/>
      <c r="RRU15" s="389"/>
      <c r="RRV15" s="389"/>
      <c r="RRW15" s="389"/>
      <c r="RRX15" s="389"/>
      <c r="RRY15" s="389"/>
      <c r="RRZ15" s="389"/>
      <c r="RSA15" s="389"/>
      <c r="RSB15" s="389"/>
      <c r="RSC15" s="389"/>
      <c r="RSD15" s="389"/>
      <c r="RSE15" s="389"/>
      <c r="RSF15" s="389"/>
      <c r="RSG15" s="389"/>
      <c r="RSH15" s="389"/>
      <c r="RSI15" s="389"/>
      <c r="RSJ15" s="389"/>
      <c r="RSK15" s="389"/>
      <c r="RSL15" s="389"/>
      <c r="RSM15" s="389"/>
      <c r="RSN15" s="389"/>
      <c r="RSO15" s="389"/>
      <c r="RSP15" s="389"/>
      <c r="RSQ15" s="389"/>
      <c r="RSR15" s="389"/>
      <c r="RSS15" s="389"/>
      <c r="RST15" s="389"/>
      <c r="RSU15" s="389"/>
      <c r="RSV15" s="389"/>
      <c r="RSW15" s="389"/>
      <c r="RSX15" s="389"/>
      <c r="RSY15" s="389"/>
      <c r="RSZ15" s="389"/>
      <c r="RTA15" s="389"/>
      <c r="RTB15" s="389"/>
      <c r="RTC15" s="389"/>
      <c r="RTD15" s="389"/>
      <c r="RTE15" s="389"/>
      <c r="RTF15" s="389"/>
      <c r="RTG15" s="389"/>
      <c r="RTH15" s="389"/>
      <c r="RTI15" s="389"/>
      <c r="RTJ15" s="389"/>
      <c r="RTK15" s="389"/>
      <c r="RTL15" s="389"/>
      <c r="RTM15" s="389"/>
      <c r="RTN15" s="389"/>
      <c r="RTO15" s="389"/>
      <c r="RTP15" s="389"/>
      <c r="RTQ15" s="389"/>
      <c r="RTR15" s="389"/>
      <c r="RTS15" s="389"/>
      <c r="RTT15" s="389"/>
      <c r="RTU15" s="389"/>
      <c r="RTV15" s="389"/>
      <c r="RTW15" s="389"/>
      <c r="RTX15" s="389"/>
      <c r="RTY15" s="389"/>
      <c r="RTZ15" s="389"/>
      <c r="RUA15" s="389"/>
      <c r="RUB15" s="389"/>
      <c r="RUC15" s="389"/>
      <c r="RUD15" s="389"/>
      <c r="RUE15" s="389"/>
      <c r="RUF15" s="389"/>
      <c r="RUG15" s="389"/>
      <c r="RUH15" s="389"/>
      <c r="RUI15" s="389"/>
      <c r="RUJ15" s="389"/>
      <c r="RUK15" s="389"/>
      <c r="RUL15" s="389"/>
      <c r="RUM15" s="389"/>
      <c r="RUN15" s="389"/>
      <c r="RUO15" s="389"/>
      <c r="RUP15" s="389"/>
      <c r="RUQ15" s="389"/>
      <c r="RUR15" s="389"/>
      <c r="RUS15" s="389"/>
      <c r="RUT15" s="389"/>
      <c r="RUU15" s="389"/>
      <c r="RUV15" s="389"/>
      <c r="RUW15" s="389"/>
      <c r="RUX15" s="389"/>
      <c r="RUY15" s="389"/>
      <c r="RUZ15" s="389"/>
      <c r="RVA15" s="389"/>
      <c r="RVB15" s="389"/>
      <c r="RVC15" s="389"/>
      <c r="RVD15" s="389"/>
      <c r="RVE15" s="389"/>
      <c r="RVF15" s="389"/>
      <c r="RVG15" s="389"/>
      <c r="RVH15" s="389"/>
      <c r="RVI15" s="389"/>
      <c r="RVJ15" s="389"/>
      <c r="RVK15" s="389"/>
      <c r="RVL15" s="389"/>
      <c r="RVM15" s="389"/>
      <c r="RVN15" s="389"/>
      <c r="RVO15" s="389"/>
      <c r="RVP15" s="389"/>
      <c r="RVQ15" s="389"/>
      <c r="RVR15" s="389"/>
      <c r="RVS15" s="389"/>
      <c r="RVT15" s="389"/>
      <c r="RVU15" s="389"/>
      <c r="RVV15" s="389"/>
      <c r="RVW15" s="389"/>
      <c r="RVX15" s="389"/>
      <c r="RVY15" s="389"/>
      <c r="RVZ15" s="389"/>
      <c r="RWA15" s="389"/>
      <c r="RWB15" s="389"/>
      <c r="RWC15" s="389"/>
      <c r="RWD15" s="389"/>
      <c r="RWE15" s="389"/>
      <c r="RWF15" s="389"/>
      <c r="RWG15" s="389"/>
      <c r="RWH15" s="389"/>
      <c r="RWI15" s="389"/>
      <c r="RWJ15" s="389"/>
      <c r="RWK15" s="389"/>
      <c r="RWL15" s="389"/>
      <c r="RWM15" s="389"/>
      <c r="RWN15" s="389"/>
      <c r="RWO15" s="389"/>
      <c r="RWP15" s="389"/>
      <c r="RWQ15" s="389"/>
      <c r="RWR15" s="389"/>
      <c r="RWS15" s="389"/>
      <c r="RWT15" s="389"/>
      <c r="RWU15" s="389"/>
      <c r="RWV15" s="389"/>
      <c r="RWW15" s="389"/>
      <c r="RWX15" s="389"/>
      <c r="RWY15" s="389"/>
      <c r="RWZ15" s="389"/>
      <c r="RXA15" s="389"/>
      <c r="RXB15" s="389"/>
      <c r="RXC15" s="389"/>
      <c r="RXD15" s="389"/>
      <c r="RXE15" s="389"/>
      <c r="RXF15" s="389"/>
      <c r="RXG15" s="389"/>
      <c r="RXH15" s="389"/>
      <c r="RXI15" s="389"/>
      <c r="RXJ15" s="389"/>
      <c r="RXK15" s="389"/>
      <c r="RXL15" s="389"/>
      <c r="RXM15" s="389"/>
      <c r="RXN15" s="389"/>
      <c r="RXO15" s="389"/>
      <c r="RXP15" s="389"/>
      <c r="RXQ15" s="389"/>
      <c r="RXR15" s="389"/>
      <c r="RXS15" s="389"/>
      <c r="RXT15" s="389"/>
      <c r="RXU15" s="389"/>
      <c r="RXV15" s="389"/>
      <c r="RXW15" s="389"/>
      <c r="RXX15" s="389"/>
      <c r="RXY15" s="389"/>
      <c r="RXZ15" s="389"/>
      <c r="RYA15" s="389"/>
      <c r="RYB15" s="389"/>
      <c r="RYC15" s="389"/>
      <c r="RYD15" s="389"/>
      <c r="RYE15" s="389"/>
      <c r="RYF15" s="389"/>
      <c r="RYG15" s="389"/>
      <c r="RYH15" s="389"/>
      <c r="RYI15" s="389"/>
      <c r="RYJ15" s="389"/>
      <c r="RYK15" s="389"/>
      <c r="RYL15" s="389"/>
      <c r="RYM15" s="389"/>
      <c r="RYN15" s="389"/>
      <c r="RYO15" s="389"/>
      <c r="RYP15" s="389"/>
      <c r="RYQ15" s="389"/>
      <c r="RYR15" s="389"/>
      <c r="RYS15" s="389"/>
      <c r="RYT15" s="389"/>
      <c r="RYU15" s="389"/>
      <c r="RYV15" s="389"/>
      <c r="RYW15" s="389"/>
      <c r="RYX15" s="389"/>
      <c r="RYY15" s="389"/>
      <c r="RYZ15" s="389"/>
      <c r="RZA15" s="389"/>
      <c r="RZB15" s="389"/>
      <c r="RZC15" s="389"/>
      <c r="RZD15" s="389"/>
      <c r="RZE15" s="389"/>
      <c r="RZF15" s="389"/>
      <c r="RZG15" s="389"/>
      <c r="RZH15" s="389"/>
      <c r="RZI15" s="389"/>
      <c r="RZJ15" s="389"/>
      <c r="RZK15" s="389"/>
      <c r="RZL15" s="389"/>
      <c r="RZM15" s="389"/>
      <c r="RZN15" s="389"/>
      <c r="RZO15" s="389"/>
      <c r="RZP15" s="389"/>
      <c r="RZQ15" s="389"/>
      <c r="RZR15" s="389"/>
      <c r="RZS15" s="389"/>
      <c r="RZT15" s="389"/>
      <c r="RZU15" s="389"/>
      <c r="RZV15" s="389"/>
      <c r="RZW15" s="389"/>
      <c r="RZX15" s="389"/>
      <c r="RZY15" s="389"/>
      <c r="RZZ15" s="389"/>
      <c r="SAA15" s="389"/>
      <c r="SAB15" s="389"/>
      <c r="SAC15" s="389"/>
      <c r="SAD15" s="389"/>
      <c r="SAE15" s="389"/>
      <c r="SAF15" s="389"/>
      <c r="SAG15" s="389"/>
      <c r="SAH15" s="389"/>
      <c r="SAI15" s="389"/>
      <c r="SAJ15" s="389"/>
      <c r="SAK15" s="389"/>
      <c r="SAL15" s="389"/>
      <c r="SAM15" s="389"/>
      <c r="SAN15" s="389"/>
      <c r="SAO15" s="389"/>
      <c r="SAP15" s="389"/>
      <c r="SAQ15" s="389"/>
      <c r="SAR15" s="389"/>
      <c r="SAS15" s="389"/>
      <c r="SAT15" s="389"/>
      <c r="SAU15" s="389"/>
      <c r="SAV15" s="389"/>
      <c r="SAW15" s="389"/>
      <c r="SAX15" s="389"/>
      <c r="SAY15" s="389"/>
      <c r="SAZ15" s="389"/>
      <c r="SBA15" s="389"/>
      <c r="SBB15" s="389"/>
      <c r="SBC15" s="389"/>
      <c r="SBD15" s="389"/>
      <c r="SBE15" s="389"/>
      <c r="SBF15" s="389"/>
      <c r="SBG15" s="389"/>
      <c r="SBH15" s="389"/>
      <c r="SBI15" s="389"/>
      <c r="SBJ15" s="389"/>
      <c r="SBK15" s="389"/>
      <c r="SBL15" s="389"/>
      <c r="SBM15" s="389"/>
      <c r="SBN15" s="389"/>
      <c r="SBO15" s="389"/>
      <c r="SBP15" s="389"/>
      <c r="SBQ15" s="389"/>
      <c r="SBR15" s="389"/>
      <c r="SBS15" s="389"/>
      <c r="SBT15" s="389"/>
      <c r="SBU15" s="389"/>
      <c r="SBV15" s="389"/>
      <c r="SBW15" s="389"/>
      <c r="SBX15" s="389"/>
      <c r="SBY15" s="389"/>
      <c r="SBZ15" s="389"/>
      <c r="SCA15" s="389"/>
      <c r="SCB15" s="389"/>
      <c r="SCC15" s="389"/>
      <c r="SCD15" s="389"/>
      <c r="SCE15" s="389"/>
      <c r="SCF15" s="389"/>
      <c r="SCG15" s="389"/>
      <c r="SCH15" s="389"/>
      <c r="SCI15" s="389"/>
      <c r="SCJ15" s="389"/>
      <c r="SCK15" s="389"/>
      <c r="SCL15" s="389"/>
      <c r="SCM15" s="389"/>
      <c r="SCN15" s="389"/>
      <c r="SCO15" s="389"/>
      <c r="SCP15" s="389"/>
      <c r="SCQ15" s="389"/>
      <c r="SCR15" s="389"/>
      <c r="SCS15" s="389"/>
      <c r="SCT15" s="389"/>
      <c r="SCU15" s="389"/>
      <c r="SCV15" s="389"/>
      <c r="SCW15" s="389"/>
      <c r="SCX15" s="389"/>
      <c r="SCY15" s="389"/>
      <c r="SCZ15" s="389"/>
      <c r="SDA15" s="389"/>
      <c r="SDB15" s="389"/>
      <c r="SDC15" s="389"/>
      <c r="SDD15" s="389"/>
      <c r="SDE15" s="389"/>
      <c r="SDF15" s="389"/>
      <c r="SDG15" s="389"/>
      <c r="SDH15" s="389"/>
      <c r="SDI15" s="389"/>
      <c r="SDJ15" s="389"/>
      <c r="SDK15" s="389"/>
      <c r="SDL15" s="389"/>
      <c r="SDM15" s="389"/>
      <c r="SDN15" s="389"/>
      <c r="SDO15" s="389"/>
      <c r="SDP15" s="389"/>
      <c r="SDQ15" s="389"/>
      <c r="SDR15" s="389"/>
      <c r="SDS15" s="389"/>
      <c r="SDT15" s="389"/>
      <c r="SDU15" s="389"/>
      <c r="SDV15" s="389"/>
      <c r="SDW15" s="389"/>
      <c r="SDX15" s="389"/>
      <c r="SDY15" s="389"/>
      <c r="SDZ15" s="389"/>
      <c r="SEA15" s="389"/>
      <c r="SEB15" s="389"/>
      <c r="SEC15" s="389"/>
      <c r="SED15" s="389"/>
      <c r="SEE15" s="389"/>
      <c r="SEF15" s="389"/>
      <c r="SEG15" s="389"/>
      <c r="SEH15" s="389"/>
      <c r="SEI15" s="389"/>
      <c r="SEJ15" s="389"/>
      <c r="SEK15" s="389"/>
      <c r="SEL15" s="389"/>
      <c r="SEM15" s="389"/>
      <c r="SEN15" s="389"/>
      <c r="SEO15" s="389"/>
      <c r="SEP15" s="389"/>
      <c r="SEQ15" s="389"/>
      <c r="SER15" s="389"/>
      <c r="SES15" s="389"/>
      <c r="SET15" s="389"/>
      <c r="SEU15" s="389"/>
      <c r="SEV15" s="389"/>
      <c r="SEW15" s="389"/>
      <c r="SEX15" s="389"/>
      <c r="SEY15" s="389"/>
      <c r="SEZ15" s="389"/>
      <c r="SFA15" s="389"/>
      <c r="SFB15" s="389"/>
      <c r="SFC15" s="389"/>
      <c r="SFD15" s="389"/>
      <c r="SFE15" s="389"/>
      <c r="SFF15" s="389"/>
      <c r="SFG15" s="389"/>
      <c r="SFH15" s="389"/>
      <c r="SFI15" s="389"/>
      <c r="SFJ15" s="389"/>
      <c r="SFK15" s="389"/>
      <c r="SFL15" s="389"/>
      <c r="SFM15" s="389"/>
      <c r="SFN15" s="389"/>
      <c r="SFO15" s="389"/>
      <c r="SFP15" s="389"/>
      <c r="SFQ15" s="389"/>
      <c r="SFR15" s="389"/>
      <c r="SFS15" s="389"/>
      <c r="SFT15" s="389"/>
      <c r="SFU15" s="389"/>
      <c r="SFV15" s="389"/>
      <c r="SFW15" s="389"/>
      <c r="SFX15" s="389"/>
      <c r="SFY15" s="389"/>
      <c r="SFZ15" s="389"/>
      <c r="SGA15" s="389"/>
      <c r="SGB15" s="389"/>
      <c r="SGC15" s="389"/>
      <c r="SGD15" s="389"/>
      <c r="SGE15" s="389"/>
      <c r="SGF15" s="389"/>
      <c r="SGG15" s="389"/>
      <c r="SGH15" s="389"/>
      <c r="SGI15" s="389"/>
      <c r="SGJ15" s="389"/>
      <c r="SGK15" s="389"/>
      <c r="SGL15" s="389"/>
      <c r="SGM15" s="389"/>
      <c r="SGN15" s="389"/>
      <c r="SGO15" s="389"/>
      <c r="SGP15" s="389"/>
      <c r="SGQ15" s="389"/>
      <c r="SGR15" s="389"/>
      <c r="SGS15" s="389"/>
      <c r="SGT15" s="389"/>
      <c r="SGU15" s="389"/>
      <c r="SGV15" s="389"/>
      <c r="SGW15" s="389"/>
      <c r="SGX15" s="389"/>
      <c r="SGY15" s="389"/>
      <c r="SGZ15" s="389"/>
      <c r="SHA15" s="389"/>
      <c r="SHB15" s="389"/>
      <c r="SHC15" s="389"/>
      <c r="SHD15" s="389"/>
      <c r="SHE15" s="389"/>
      <c r="SHF15" s="389"/>
      <c r="SHG15" s="389"/>
      <c r="SHH15" s="389"/>
      <c r="SHI15" s="389"/>
      <c r="SHJ15" s="389"/>
      <c r="SHK15" s="389"/>
      <c r="SHL15" s="389"/>
      <c r="SHM15" s="389"/>
      <c r="SHN15" s="389"/>
      <c r="SHO15" s="389"/>
      <c r="SHP15" s="389"/>
      <c r="SHQ15" s="389"/>
      <c r="SHR15" s="389"/>
      <c r="SHS15" s="389"/>
      <c r="SHT15" s="389"/>
      <c r="SHU15" s="389"/>
      <c r="SHV15" s="389"/>
      <c r="SHW15" s="389"/>
      <c r="SHX15" s="389"/>
      <c r="SHY15" s="389"/>
      <c r="SHZ15" s="389"/>
      <c r="SIA15" s="389"/>
      <c r="SIB15" s="389"/>
      <c r="SIC15" s="389"/>
      <c r="SID15" s="389"/>
      <c r="SIE15" s="389"/>
      <c r="SIF15" s="389"/>
      <c r="SIG15" s="389"/>
      <c r="SIH15" s="389"/>
      <c r="SII15" s="389"/>
      <c r="SIJ15" s="389"/>
      <c r="SIK15" s="389"/>
      <c r="SIL15" s="389"/>
      <c r="SIM15" s="389"/>
      <c r="SIN15" s="389"/>
      <c r="SIO15" s="389"/>
      <c r="SIP15" s="389"/>
      <c r="SIQ15" s="389"/>
      <c r="SIR15" s="389"/>
      <c r="SIS15" s="389"/>
      <c r="SIT15" s="389"/>
      <c r="SIU15" s="389"/>
      <c r="SIV15" s="389"/>
      <c r="SIW15" s="389"/>
      <c r="SIX15" s="389"/>
      <c r="SIY15" s="389"/>
      <c r="SIZ15" s="389"/>
      <c r="SJA15" s="389"/>
      <c r="SJB15" s="389"/>
      <c r="SJC15" s="389"/>
      <c r="SJD15" s="389"/>
      <c r="SJE15" s="389"/>
      <c r="SJF15" s="389"/>
      <c r="SJG15" s="389"/>
      <c r="SJH15" s="389"/>
      <c r="SJI15" s="389"/>
      <c r="SJJ15" s="389"/>
      <c r="SJK15" s="389"/>
      <c r="SJL15" s="389"/>
      <c r="SJM15" s="389"/>
      <c r="SJN15" s="389"/>
      <c r="SJO15" s="389"/>
      <c r="SJP15" s="389"/>
      <c r="SJQ15" s="389"/>
      <c r="SJR15" s="389"/>
      <c r="SJS15" s="389"/>
      <c r="SJT15" s="389"/>
      <c r="SJU15" s="389"/>
      <c r="SJV15" s="389"/>
      <c r="SJW15" s="389"/>
      <c r="SJX15" s="389"/>
      <c r="SJY15" s="389"/>
      <c r="SJZ15" s="389"/>
      <c r="SKA15" s="389"/>
      <c r="SKB15" s="389"/>
      <c r="SKC15" s="389"/>
      <c r="SKD15" s="389"/>
      <c r="SKE15" s="389"/>
      <c r="SKF15" s="389"/>
      <c r="SKG15" s="389"/>
      <c r="SKH15" s="389"/>
      <c r="SKI15" s="389"/>
      <c r="SKJ15" s="389"/>
      <c r="SKK15" s="389"/>
      <c r="SKL15" s="389"/>
      <c r="SKM15" s="389"/>
      <c r="SKN15" s="389"/>
      <c r="SKO15" s="389"/>
      <c r="SKP15" s="389"/>
      <c r="SKQ15" s="389"/>
      <c r="SKR15" s="389"/>
      <c r="SKS15" s="389"/>
      <c r="SKT15" s="389"/>
      <c r="SKU15" s="389"/>
      <c r="SKV15" s="389"/>
      <c r="SKW15" s="389"/>
      <c r="SKX15" s="389"/>
      <c r="SKY15" s="389"/>
      <c r="SKZ15" s="389"/>
      <c r="SLA15" s="389"/>
      <c r="SLB15" s="389"/>
      <c r="SLC15" s="389"/>
      <c r="SLD15" s="389"/>
      <c r="SLE15" s="389"/>
      <c r="SLF15" s="389"/>
      <c r="SLG15" s="389"/>
      <c r="SLH15" s="389"/>
      <c r="SLI15" s="389"/>
      <c r="SLJ15" s="389"/>
      <c r="SLK15" s="389"/>
      <c r="SLL15" s="389"/>
      <c r="SLM15" s="389"/>
      <c r="SLN15" s="389"/>
      <c r="SLO15" s="389"/>
      <c r="SLP15" s="389"/>
      <c r="SLQ15" s="389"/>
      <c r="SLR15" s="389"/>
      <c r="SLS15" s="389"/>
      <c r="SLT15" s="389"/>
      <c r="SLU15" s="389"/>
      <c r="SLV15" s="389"/>
      <c r="SLW15" s="389"/>
      <c r="SLX15" s="389"/>
      <c r="SLY15" s="389"/>
      <c r="SLZ15" s="389"/>
      <c r="SMA15" s="389"/>
      <c r="SMB15" s="389"/>
      <c r="SMC15" s="389"/>
      <c r="SMD15" s="389"/>
      <c r="SME15" s="389"/>
      <c r="SMF15" s="389"/>
      <c r="SMG15" s="389"/>
      <c r="SMH15" s="389"/>
      <c r="SMI15" s="389"/>
      <c r="SMJ15" s="389"/>
      <c r="SMK15" s="389"/>
      <c r="SML15" s="389"/>
      <c r="SMM15" s="389"/>
      <c r="SMN15" s="389"/>
      <c r="SMO15" s="389"/>
      <c r="SMP15" s="389"/>
      <c r="SMQ15" s="389"/>
      <c r="SMR15" s="389"/>
      <c r="SMS15" s="389"/>
      <c r="SMT15" s="389"/>
      <c r="SMU15" s="389"/>
      <c r="SMV15" s="389"/>
      <c r="SMW15" s="389"/>
      <c r="SMX15" s="389"/>
      <c r="SMY15" s="389"/>
      <c r="SMZ15" s="389"/>
      <c r="SNA15" s="389"/>
      <c r="SNB15" s="389"/>
      <c r="SNC15" s="389"/>
      <c r="SND15" s="389"/>
      <c r="SNE15" s="389"/>
      <c r="SNF15" s="389"/>
      <c r="SNG15" s="389"/>
      <c r="SNH15" s="389"/>
      <c r="SNI15" s="389"/>
      <c r="SNJ15" s="389"/>
      <c r="SNK15" s="389"/>
      <c r="SNL15" s="389"/>
      <c r="SNM15" s="389"/>
      <c r="SNN15" s="389"/>
      <c r="SNO15" s="389"/>
      <c r="SNP15" s="389"/>
      <c r="SNQ15" s="389"/>
      <c r="SNR15" s="389"/>
      <c r="SNS15" s="389"/>
      <c r="SNT15" s="389"/>
      <c r="SNU15" s="389"/>
      <c r="SNV15" s="389"/>
      <c r="SNW15" s="389"/>
      <c r="SNX15" s="389"/>
      <c r="SNY15" s="389"/>
      <c r="SNZ15" s="389"/>
      <c r="SOA15" s="389"/>
      <c r="SOB15" s="389"/>
      <c r="SOC15" s="389"/>
      <c r="SOD15" s="389"/>
      <c r="SOE15" s="389"/>
      <c r="SOF15" s="389"/>
      <c r="SOG15" s="389"/>
      <c r="SOH15" s="389"/>
      <c r="SOI15" s="389"/>
      <c r="SOJ15" s="389"/>
      <c r="SOK15" s="389"/>
      <c r="SOL15" s="389"/>
      <c r="SOM15" s="389"/>
      <c r="SON15" s="389"/>
      <c r="SOO15" s="389"/>
      <c r="SOP15" s="389"/>
      <c r="SOQ15" s="389"/>
      <c r="SOR15" s="389"/>
      <c r="SOS15" s="389"/>
      <c r="SOT15" s="389"/>
      <c r="SOU15" s="389"/>
      <c r="SOV15" s="389"/>
      <c r="SOW15" s="389"/>
      <c r="SOX15" s="389"/>
      <c r="SOY15" s="389"/>
      <c r="SOZ15" s="389"/>
      <c r="SPA15" s="389"/>
      <c r="SPB15" s="389"/>
      <c r="SPC15" s="389"/>
      <c r="SPD15" s="389"/>
      <c r="SPE15" s="389"/>
      <c r="SPF15" s="389"/>
      <c r="SPG15" s="389"/>
      <c r="SPH15" s="389"/>
      <c r="SPI15" s="389"/>
      <c r="SPJ15" s="389"/>
      <c r="SPK15" s="389"/>
      <c r="SPL15" s="389"/>
      <c r="SPM15" s="389"/>
      <c r="SPN15" s="389"/>
      <c r="SPO15" s="389"/>
      <c r="SPP15" s="389"/>
      <c r="SPQ15" s="389"/>
      <c r="SPR15" s="389"/>
      <c r="SPS15" s="389"/>
      <c r="SPT15" s="389"/>
      <c r="SPU15" s="389"/>
      <c r="SPV15" s="389"/>
      <c r="SPW15" s="389"/>
      <c r="SPX15" s="389"/>
      <c r="SPY15" s="389"/>
      <c r="SPZ15" s="389"/>
      <c r="SQA15" s="389"/>
      <c r="SQB15" s="389"/>
      <c r="SQC15" s="389"/>
      <c r="SQD15" s="389"/>
      <c r="SQE15" s="389"/>
      <c r="SQF15" s="389"/>
      <c r="SQG15" s="389"/>
      <c r="SQH15" s="389"/>
      <c r="SQI15" s="389"/>
      <c r="SQJ15" s="389"/>
      <c r="SQK15" s="389"/>
      <c r="SQL15" s="389"/>
      <c r="SQM15" s="389"/>
      <c r="SQN15" s="389"/>
      <c r="SQO15" s="389"/>
      <c r="SQP15" s="389"/>
      <c r="SQQ15" s="389"/>
      <c r="SQR15" s="389"/>
      <c r="SQS15" s="389"/>
      <c r="SQT15" s="389"/>
      <c r="SQU15" s="389"/>
      <c r="SQV15" s="389"/>
      <c r="SQW15" s="389"/>
      <c r="SQX15" s="389"/>
      <c r="SQY15" s="389"/>
      <c r="SQZ15" s="389"/>
      <c r="SRA15" s="389"/>
      <c r="SRB15" s="389"/>
      <c r="SRC15" s="389"/>
      <c r="SRD15" s="389"/>
      <c r="SRE15" s="389"/>
      <c r="SRF15" s="389"/>
      <c r="SRG15" s="389"/>
      <c r="SRH15" s="389"/>
      <c r="SRI15" s="389"/>
      <c r="SRJ15" s="389"/>
      <c r="SRK15" s="389"/>
      <c r="SRL15" s="389"/>
      <c r="SRM15" s="389"/>
      <c r="SRN15" s="389"/>
      <c r="SRO15" s="389"/>
      <c r="SRP15" s="389"/>
      <c r="SRQ15" s="389"/>
      <c r="SRR15" s="389"/>
      <c r="SRS15" s="389"/>
      <c r="SRT15" s="389"/>
      <c r="SRU15" s="389"/>
      <c r="SRV15" s="389"/>
      <c r="SRW15" s="389"/>
      <c r="SRX15" s="389"/>
      <c r="SRY15" s="389"/>
      <c r="SRZ15" s="389"/>
      <c r="SSA15" s="389"/>
      <c r="SSB15" s="389"/>
      <c r="SSC15" s="389"/>
      <c r="SSD15" s="389"/>
      <c r="SSE15" s="389"/>
      <c r="SSF15" s="389"/>
      <c r="SSG15" s="389"/>
      <c r="SSH15" s="389"/>
      <c r="SSI15" s="389"/>
      <c r="SSJ15" s="389"/>
      <c r="SSK15" s="389"/>
      <c r="SSL15" s="389"/>
      <c r="SSM15" s="389"/>
      <c r="SSN15" s="389"/>
      <c r="SSO15" s="389"/>
      <c r="SSP15" s="389"/>
      <c r="SSQ15" s="389"/>
      <c r="SSR15" s="389"/>
      <c r="SSS15" s="389"/>
      <c r="SST15" s="389"/>
      <c r="SSU15" s="389"/>
      <c r="SSV15" s="389"/>
      <c r="SSW15" s="389"/>
      <c r="SSX15" s="389"/>
      <c r="SSY15" s="389"/>
      <c r="SSZ15" s="389"/>
      <c r="STA15" s="389"/>
      <c r="STB15" s="389"/>
      <c r="STC15" s="389"/>
      <c r="STD15" s="389"/>
      <c r="STE15" s="389"/>
      <c r="STF15" s="389"/>
      <c r="STG15" s="389"/>
      <c r="STH15" s="389"/>
      <c r="STI15" s="389"/>
      <c r="STJ15" s="389"/>
      <c r="STK15" s="389"/>
      <c r="STL15" s="389"/>
      <c r="STM15" s="389"/>
      <c r="STN15" s="389"/>
      <c r="STO15" s="389"/>
      <c r="STP15" s="389"/>
      <c r="STQ15" s="389"/>
      <c r="STR15" s="389"/>
      <c r="STS15" s="389"/>
      <c r="STT15" s="389"/>
      <c r="STU15" s="389"/>
      <c r="STV15" s="389"/>
      <c r="STW15" s="389"/>
      <c r="STX15" s="389"/>
      <c r="STY15" s="389"/>
      <c r="STZ15" s="389"/>
      <c r="SUA15" s="389"/>
      <c r="SUB15" s="389"/>
      <c r="SUC15" s="389"/>
      <c r="SUD15" s="389"/>
      <c r="SUE15" s="389"/>
      <c r="SUF15" s="389"/>
      <c r="SUG15" s="389"/>
      <c r="SUH15" s="389"/>
      <c r="SUI15" s="389"/>
      <c r="SUJ15" s="389"/>
      <c r="SUK15" s="389"/>
      <c r="SUL15" s="389"/>
      <c r="SUM15" s="389"/>
      <c r="SUN15" s="389"/>
      <c r="SUO15" s="389"/>
      <c r="SUP15" s="389"/>
      <c r="SUQ15" s="389"/>
      <c r="SUR15" s="389"/>
      <c r="SUS15" s="389"/>
      <c r="SUT15" s="389"/>
      <c r="SUU15" s="389"/>
      <c r="SUV15" s="389"/>
      <c r="SUW15" s="389"/>
      <c r="SUX15" s="389"/>
      <c r="SUY15" s="389"/>
      <c r="SUZ15" s="389"/>
      <c r="SVA15" s="389"/>
      <c r="SVB15" s="389"/>
      <c r="SVC15" s="389"/>
      <c r="SVD15" s="389"/>
      <c r="SVE15" s="389"/>
      <c r="SVF15" s="389"/>
      <c r="SVG15" s="389"/>
      <c r="SVH15" s="389"/>
      <c r="SVI15" s="389"/>
      <c r="SVJ15" s="389"/>
      <c r="SVK15" s="389"/>
      <c r="SVL15" s="389"/>
      <c r="SVM15" s="389"/>
      <c r="SVN15" s="389"/>
      <c r="SVO15" s="389"/>
      <c r="SVP15" s="389"/>
      <c r="SVQ15" s="389"/>
      <c r="SVR15" s="389"/>
      <c r="SVS15" s="389"/>
      <c r="SVT15" s="389"/>
      <c r="SVU15" s="389"/>
      <c r="SVV15" s="389"/>
      <c r="SVW15" s="389"/>
      <c r="SVX15" s="389"/>
      <c r="SVY15" s="389"/>
      <c r="SVZ15" s="389"/>
      <c r="SWA15" s="389"/>
      <c r="SWB15" s="389"/>
      <c r="SWC15" s="389"/>
      <c r="SWD15" s="389"/>
      <c r="SWE15" s="389"/>
      <c r="SWF15" s="389"/>
      <c r="SWG15" s="389"/>
      <c r="SWH15" s="389"/>
      <c r="SWI15" s="389"/>
      <c r="SWJ15" s="389"/>
      <c r="SWK15" s="389"/>
      <c r="SWL15" s="389"/>
      <c r="SWM15" s="389"/>
      <c r="SWN15" s="389"/>
      <c r="SWO15" s="389"/>
      <c r="SWP15" s="389"/>
      <c r="SWQ15" s="389"/>
      <c r="SWR15" s="389"/>
      <c r="SWS15" s="389"/>
      <c r="SWT15" s="389"/>
      <c r="SWU15" s="389"/>
      <c r="SWV15" s="389"/>
      <c r="SWW15" s="389"/>
      <c r="SWX15" s="389"/>
      <c r="SWY15" s="389"/>
      <c r="SWZ15" s="389"/>
      <c r="SXA15" s="389"/>
      <c r="SXB15" s="389"/>
      <c r="SXC15" s="389"/>
      <c r="SXD15" s="389"/>
      <c r="SXE15" s="389"/>
      <c r="SXF15" s="389"/>
      <c r="SXG15" s="389"/>
      <c r="SXH15" s="389"/>
      <c r="SXI15" s="389"/>
      <c r="SXJ15" s="389"/>
      <c r="SXK15" s="389"/>
      <c r="SXL15" s="389"/>
      <c r="SXM15" s="389"/>
      <c r="SXN15" s="389"/>
      <c r="SXO15" s="389"/>
      <c r="SXP15" s="389"/>
      <c r="SXQ15" s="389"/>
      <c r="SXR15" s="389"/>
      <c r="SXS15" s="389"/>
      <c r="SXT15" s="389"/>
      <c r="SXU15" s="389"/>
      <c r="SXV15" s="389"/>
      <c r="SXW15" s="389"/>
      <c r="SXX15" s="389"/>
      <c r="SXY15" s="389"/>
      <c r="SXZ15" s="389"/>
      <c r="SYA15" s="389"/>
      <c r="SYB15" s="389"/>
      <c r="SYC15" s="389"/>
      <c r="SYD15" s="389"/>
      <c r="SYE15" s="389"/>
      <c r="SYF15" s="389"/>
      <c r="SYG15" s="389"/>
      <c r="SYH15" s="389"/>
      <c r="SYI15" s="389"/>
      <c r="SYJ15" s="389"/>
      <c r="SYK15" s="389"/>
      <c r="SYL15" s="389"/>
      <c r="SYM15" s="389"/>
      <c r="SYN15" s="389"/>
      <c r="SYO15" s="389"/>
      <c r="SYP15" s="389"/>
      <c r="SYQ15" s="389"/>
      <c r="SYR15" s="389"/>
      <c r="SYS15" s="389"/>
      <c r="SYT15" s="389"/>
      <c r="SYU15" s="389"/>
      <c r="SYV15" s="389"/>
      <c r="SYW15" s="389"/>
      <c r="SYX15" s="389"/>
      <c r="SYY15" s="389"/>
      <c r="SYZ15" s="389"/>
      <c r="SZA15" s="389"/>
      <c r="SZB15" s="389"/>
      <c r="SZC15" s="389"/>
      <c r="SZD15" s="389"/>
      <c r="SZE15" s="389"/>
      <c r="SZF15" s="389"/>
      <c r="SZG15" s="389"/>
      <c r="SZH15" s="389"/>
      <c r="SZI15" s="389"/>
      <c r="SZJ15" s="389"/>
      <c r="SZK15" s="389"/>
      <c r="SZL15" s="389"/>
      <c r="SZM15" s="389"/>
      <c r="SZN15" s="389"/>
      <c r="SZO15" s="389"/>
      <c r="SZP15" s="389"/>
      <c r="SZQ15" s="389"/>
      <c r="SZR15" s="389"/>
      <c r="SZS15" s="389"/>
      <c r="SZT15" s="389"/>
      <c r="SZU15" s="389"/>
      <c r="SZV15" s="389"/>
      <c r="SZW15" s="389"/>
      <c r="SZX15" s="389"/>
      <c r="SZY15" s="389"/>
      <c r="SZZ15" s="389"/>
      <c r="TAA15" s="389"/>
      <c r="TAB15" s="389"/>
      <c r="TAC15" s="389"/>
      <c r="TAD15" s="389"/>
      <c r="TAE15" s="389"/>
      <c r="TAF15" s="389"/>
      <c r="TAG15" s="389"/>
      <c r="TAH15" s="389"/>
      <c r="TAI15" s="389"/>
      <c r="TAJ15" s="389"/>
      <c r="TAK15" s="389"/>
      <c r="TAL15" s="389"/>
      <c r="TAM15" s="389"/>
      <c r="TAN15" s="389"/>
      <c r="TAO15" s="389"/>
      <c r="TAP15" s="389"/>
      <c r="TAQ15" s="389"/>
      <c r="TAR15" s="389"/>
      <c r="TAS15" s="389"/>
      <c r="TAT15" s="389"/>
      <c r="TAU15" s="389"/>
      <c r="TAV15" s="389"/>
      <c r="TAW15" s="389"/>
      <c r="TAX15" s="389"/>
      <c r="TAY15" s="389"/>
      <c r="TAZ15" s="389"/>
      <c r="TBA15" s="389"/>
      <c r="TBB15" s="389"/>
      <c r="TBC15" s="389"/>
      <c r="TBD15" s="389"/>
      <c r="TBE15" s="389"/>
      <c r="TBF15" s="389"/>
      <c r="TBG15" s="389"/>
      <c r="TBH15" s="389"/>
      <c r="TBI15" s="389"/>
      <c r="TBJ15" s="389"/>
      <c r="TBK15" s="389"/>
      <c r="TBL15" s="389"/>
      <c r="TBM15" s="389"/>
      <c r="TBN15" s="389"/>
      <c r="TBO15" s="389"/>
      <c r="TBP15" s="389"/>
      <c r="TBQ15" s="389"/>
      <c r="TBR15" s="389"/>
      <c r="TBS15" s="389"/>
      <c r="TBT15" s="389"/>
      <c r="TBU15" s="389"/>
      <c r="TBV15" s="389"/>
      <c r="TBW15" s="389"/>
      <c r="TBX15" s="389"/>
      <c r="TBY15" s="389"/>
      <c r="TBZ15" s="389"/>
      <c r="TCA15" s="389"/>
      <c r="TCB15" s="389"/>
      <c r="TCC15" s="389"/>
      <c r="TCD15" s="389"/>
      <c r="TCE15" s="389"/>
      <c r="TCF15" s="389"/>
      <c r="TCG15" s="389"/>
      <c r="TCH15" s="389"/>
      <c r="TCI15" s="389"/>
      <c r="TCJ15" s="389"/>
      <c r="TCK15" s="389"/>
      <c r="TCL15" s="389"/>
      <c r="TCM15" s="389"/>
      <c r="TCN15" s="389"/>
      <c r="TCO15" s="389"/>
      <c r="TCP15" s="389"/>
      <c r="TCQ15" s="389"/>
      <c r="TCR15" s="389"/>
      <c r="TCS15" s="389"/>
      <c r="TCT15" s="389"/>
      <c r="TCU15" s="389"/>
      <c r="TCV15" s="389"/>
      <c r="TCW15" s="389"/>
      <c r="TCX15" s="389"/>
      <c r="TCY15" s="389"/>
      <c r="TCZ15" s="389"/>
      <c r="TDA15" s="389"/>
      <c r="TDB15" s="389"/>
      <c r="TDC15" s="389"/>
      <c r="TDD15" s="389"/>
      <c r="TDE15" s="389"/>
      <c r="TDF15" s="389"/>
      <c r="TDG15" s="389"/>
      <c r="TDH15" s="389"/>
      <c r="TDI15" s="389"/>
      <c r="TDJ15" s="389"/>
      <c r="TDK15" s="389"/>
      <c r="TDL15" s="389"/>
      <c r="TDM15" s="389"/>
      <c r="TDN15" s="389"/>
      <c r="TDO15" s="389"/>
      <c r="TDP15" s="389"/>
      <c r="TDQ15" s="389"/>
      <c r="TDR15" s="389"/>
      <c r="TDS15" s="389"/>
      <c r="TDT15" s="389"/>
      <c r="TDU15" s="389"/>
      <c r="TDV15" s="389"/>
      <c r="TDW15" s="389"/>
      <c r="TDX15" s="389"/>
      <c r="TDY15" s="389"/>
      <c r="TDZ15" s="389"/>
      <c r="TEA15" s="389"/>
      <c r="TEB15" s="389"/>
      <c r="TEC15" s="389"/>
      <c r="TED15" s="389"/>
      <c r="TEE15" s="389"/>
      <c r="TEF15" s="389"/>
      <c r="TEG15" s="389"/>
      <c r="TEH15" s="389"/>
      <c r="TEI15" s="389"/>
      <c r="TEJ15" s="389"/>
      <c r="TEK15" s="389"/>
      <c r="TEL15" s="389"/>
      <c r="TEM15" s="389"/>
      <c r="TEN15" s="389"/>
      <c r="TEO15" s="389"/>
      <c r="TEP15" s="389"/>
      <c r="TEQ15" s="389"/>
      <c r="TER15" s="389"/>
      <c r="TES15" s="389"/>
      <c r="TET15" s="389"/>
      <c r="TEU15" s="389"/>
      <c r="TEV15" s="389"/>
      <c r="TEW15" s="389"/>
      <c r="TEX15" s="389"/>
      <c r="TEY15" s="389"/>
      <c r="TEZ15" s="389"/>
      <c r="TFA15" s="389"/>
      <c r="TFB15" s="389"/>
      <c r="TFC15" s="389"/>
      <c r="TFD15" s="389"/>
      <c r="TFE15" s="389"/>
      <c r="TFF15" s="389"/>
      <c r="TFG15" s="389"/>
      <c r="TFH15" s="389"/>
      <c r="TFI15" s="389"/>
      <c r="TFJ15" s="389"/>
      <c r="TFK15" s="389"/>
      <c r="TFL15" s="389"/>
      <c r="TFM15" s="389"/>
      <c r="TFN15" s="389"/>
      <c r="TFO15" s="389"/>
      <c r="TFP15" s="389"/>
      <c r="TFQ15" s="389"/>
      <c r="TFR15" s="389"/>
      <c r="TFS15" s="389"/>
      <c r="TFT15" s="389"/>
      <c r="TFU15" s="389"/>
      <c r="TFV15" s="389"/>
      <c r="TFW15" s="389"/>
      <c r="TFX15" s="389"/>
      <c r="TFY15" s="389"/>
      <c r="TFZ15" s="389"/>
      <c r="TGA15" s="389"/>
      <c r="TGB15" s="389"/>
      <c r="TGC15" s="389"/>
      <c r="TGD15" s="389"/>
      <c r="TGE15" s="389"/>
      <c r="TGF15" s="389"/>
      <c r="TGG15" s="389"/>
      <c r="TGH15" s="389"/>
      <c r="TGI15" s="389"/>
      <c r="TGJ15" s="389"/>
      <c r="TGK15" s="389"/>
      <c r="TGL15" s="389"/>
      <c r="TGM15" s="389"/>
      <c r="TGN15" s="389"/>
      <c r="TGO15" s="389"/>
      <c r="TGP15" s="389"/>
      <c r="TGQ15" s="389"/>
      <c r="TGR15" s="389"/>
      <c r="TGS15" s="389"/>
      <c r="TGT15" s="389"/>
      <c r="TGU15" s="389"/>
      <c r="TGV15" s="389"/>
      <c r="TGW15" s="389"/>
      <c r="TGX15" s="389"/>
      <c r="TGY15" s="389"/>
      <c r="TGZ15" s="389"/>
      <c r="THA15" s="389"/>
      <c r="THB15" s="389"/>
      <c r="THC15" s="389"/>
      <c r="THD15" s="389"/>
      <c r="THE15" s="389"/>
      <c r="THF15" s="389"/>
      <c r="THG15" s="389"/>
      <c r="THH15" s="389"/>
      <c r="THI15" s="389"/>
      <c r="THJ15" s="389"/>
      <c r="THK15" s="389"/>
      <c r="THL15" s="389"/>
      <c r="THM15" s="389"/>
      <c r="THN15" s="389"/>
      <c r="THO15" s="389"/>
      <c r="THP15" s="389"/>
      <c r="THQ15" s="389"/>
      <c r="THR15" s="389"/>
      <c r="THS15" s="389"/>
      <c r="THT15" s="389"/>
      <c r="THU15" s="389"/>
      <c r="THV15" s="389"/>
      <c r="THW15" s="389"/>
      <c r="THX15" s="389"/>
      <c r="THY15" s="389"/>
      <c r="THZ15" s="389"/>
      <c r="TIA15" s="389"/>
      <c r="TIB15" s="389"/>
      <c r="TIC15" s="389"/>
      <c r="TID15" s="389"/>
      <c r="TIE15" s="389"/>
      <c r="TIF15" s="389"/>
      <c r="TIG15" s="389"/>
      <c r="TIH15" s="389"/>
      <c r="TII15" s="389"/>
      <c r="TIJ15" s="389"/>
      <c r="TIK15" s="389"/>
      <c r="TIL15" s="389"/>
      <c r="TIM15" s="389"/>
      <c r="TIN15" s="389"/>
      <c r="TIO15" s="389"/>
      <c r="TIP15" s="389"/>
      <c r="TIQ15" s="389"/>
      <c r="TIR15" s="389"/>
      <c r="TIS15" s="389"/>
      <c r="TIT15" s="389"/>
      <c r="TIU15" s="389"/>
      <c r="TIV15" s="389"/>
      <c r="TIW15" s="389"/>
      <c r="TIX15" s="389"/>
      <c r="TIY15" s="389"/>
      <c r="TIZ15" s="389"/>
      <c r="TJA15" s="389"/>
      <c r="TJB15" s="389"/>
      <c r="TJC15" s="389"/>
      <c r="TJD15" s="389"/>
      <c r="TJE15" s="389"/>
      <c r="TJF15" s="389"/>
      <c r="TJG15" s="389"/>
      <c r="TJH15" s="389"/>
      <c r="TJI15" s="389"/>
      <c r="TJJ15" s="389"/>
      <c r="TJK15" s="389"/>
      <c r="TJL15" s="389"/>
      <c r="TJM15" s="389"/>
      <c r="TJN15" s="389"/>
      <c r="TJO15" s="389"/>
      <c r="TJP15" s="389"/>
      <c r="TJQ15" s="389"/>
      <c r="TJR15" s="389"/>
      <c r="TJS15" s="389"/>
      <c r="TJT15" s="389"/>
      <c r="TJU15" s="389"/>
      <c r="TJV15" s="389"/>
      <c r="TJW15" s="389"/>
      <c r="TJX15" s="389"/>
      <c r="TJY15" s="389"/>
      <c r="TJZ15" s="389"/>
      <c r="TKA15" s="389"/>
      <c r="TKB15" s="389"/>
      <c r="TKC15" s="389"/>
      <c r="TKD15" s="389"/>
      <c r="TKE15" s="389"/>
      <c r="TKF15" s="389"/>
      <c r="TKG15" s="389"/>
      <c r="TKH15" s="389"/>
      <c r="TKI15" s="389"/>
      <c r="TKJ15" s="389"/>
      <c r="TKK15" s="389"/>
      <c r="TKL15" s="389"/>
      <c r="TKM15" s="389"/>
      <c r="TKN15" s="389"/>
      <c r="TKO15" s="389"/>
      <c r="TKP15" s="389"/>
      <c r="TKQ15" s="389"/>
      <c r="TKR15" s="389"/>
      <c r="TKS15" s="389"/>
      <c r="TKT15" s="389"/>
      <c r="TKU15" s="389"/>
      <c r="TKV15" s="389"/>
      <c r="TKW15" s="389"/>
      <c r="TKX15" s="389"/>
      <c r="TKY15" s="389"/>
      <c r="TKZ15" s="389"/>
      <c r="TLA15" s="389"/>
      <c r="TLB15" s="389"/>
      <c r="TLC15" s="389"/>
      <c r="TLD15" s="389"/>
      <c r="TLE15" s="389"/>
      <c r="TLF15" s="389"/>
      <c r="TLG15" s="389"/>
      <c r="TLH15" s="389"/>
      <c r="TLI15" s="389"/>
      <c r="TLJ15" s="389"/>
      <c r="TLK15" s="389"/>
      <c r="TLL15" s="389"/>
      <c r="TLM15" s="389"/>
      <c r="TLN15" s="389"/>
      <c r="TLO15" s="389"/>
      <c r="TLP15" s="389"/>
      <c r="TLQ15" s="389"/>
      <c r="TLR15" s="389"/>
      <c r="TLS15" s="389"/>
      <c r="TLT15" s="389"/>
      <c r="TLU15" s="389"/>
      <c r="TLV15" s="389"/>
      <c r="TLW15" s="389"/>
      <c r="TLX15" s="389"/>
      <c r="TLY15" s="389"/>
      <c r="TLZ15" s="389"/>
      <c r="TMA15" s="389"/>
      <c r="TMB15" s="389"/>
      <c r="TMC15" s="389"/>
      <c r="TMD15" s="389"/>
      <c r="TME15" s="389"/>
      <c r="TMF15" s="389"/>
      <c r="TMG15" s="389"/>
      <c r="TMH15" s="389"/>
      <c r="TMI15" s="389"/>
      <c r="TMJ15" s="389"/>
      <c r="TMK15" s="389"/>
      <c r="TML15" s="389"/>
      <c r="TMM15" s="389"/>
      <c r="TMN15" s="389"/>
      <c r="TMO15" s="389"/>
      <c r="TMP15" s="389"/>
      <c r="TMQ15" s="389"/>
      <c r="TMR15" s="389"/>
      <c r="TMS15" s="389"/>
      <c r="TMT15" s="389"/>
      <c r="TMU15" s="389"/>
      <c r="TMV15" s="389"/>
      <c r="TMW15" s="389"/>
      <c r="TMX15" s="389"/>
      <c r="TMY15" s="389"/>
      <c r="TMZ15" s="389"/>
      <c r="TNA15" s="389"/>
      <c r="TNB15" s="389"/>
      <c r="TNC15" s="389"/>
      <c r="TND15" s="389"/>
      <c r="TNE15" s="389"/>
      <c r="TNF15" s="389"/>
      <c r="TNG15" s="389"/>
      <c r="TNH15" s="389"/>
      <c r="TNI15" s="389"/>
      <c r="TNJ15" s="389"/>
      <c r="TNK15" s="389"/>
      <c r="TNL15" s="389"/>
      <c r="TNM15" s="389"/>
      <c r="TNN15" s="389"/>
      <c r="TNO15" s="389"/>
      <c r="TNP15" s="389"/>
      <c r="TNQ15" s="389"/>
      <c r="TNR15" s="389"/>
      <c r="TNS15" s="389"/>
      <c r="TNT15" s="389"/>
      <c r="TNU15" s="389"/>
      <c r="TNV15" s="389"/>
      <c r="TNW15" s="389"/>
      <c r="TNX15" s="389"/>
      <c r="TNY15" s="389"/>
      <c r="TNZ15" s="389"/>
      <c r="TOA15" s="389"/>
      <c r="TOB15" s="389"/>
      <c r="TOC15" s="389"/>
      <c r="TOD15" s="389"/>
      <c r="TOE15" s="389"/>
      <c r="TOF15" s="389"/>
      <c r="TOG15" s="389"/>
      <c r="TOH15" s="389"/>
      <c r="TOI15" s="389"/>
      <c r="TOJ15" s="389"/>
      <c r="TOK15" s="389"/>
      <c r="TOL15" s="389"/>
      <c r="TOM15" s="389"/>
      <c r="TON15" s="389"/>
      <c r="TOO15" s="389"/>
      <c r="TOP15" s="389"/>
      <c r="TOQ15" s="389"/>
      <c r="TOR15" s="389"/>
      <c r="TOS15" s="389"/>
      <c r="TOT15" s="389"/>
      <c r="TOU15" s="389"/>
      <c r="TOV15" s="389"/>
      <c r="TOW15" s="389"/>
      <c r="TOX15" s="389"/>
      <c r="TOY15" s="389"/>
      <c r="TOZ15" s="389"/>
      <c r="TPA15" s="389"/>
      <c r="TPB15" s="389"/>
      <c r="TPC15" s="389"/>
      <c r="TPD15" s="389"/>
      <c r="TPE15" s="389"/>
      <c r="TPF15" s="389"/>
      <c r="TPG15" s="389"/>
      <c r="TPH15" s="389"/>
      <c r="TPI15" s="389"/>
      <c r="TPJ15" s="389"/>
      <c r="TPK15" s="389"/>
      <c r="TPL15" s="389"/>
      <c r="TPM15" s="389"/>
      <c r="TPN15" s="389"/>
      <c r="TPO15" s="389"/>
      <c r="TPP15" s="389"/>
      <c r="TPQ15" s="389"/>
      <c r="TPR15" s="389"/>
      <c r="TPS15" s="389"/>
      <c r="TPT15" s="389"/>
      <c r="TPU15" s="389"/>
      <c r="TPV15" s="389"/>
      <c r="TPW15" s="389"/>
      <c r="TPX15" s="389"/>
      <c r="TPY15" s="389"/>
      <c r="TPZ15" s="389"/>
      <c r="TQA15" s="389"/>
      <c r="TQB15" s="389"/>
      <c r="TQC15" s="389"/>
      <c r="TQD15" s="389"/>
      <c r="TQE15" s="389"/>
      <c r="TQF15" s="389"/>
      <c r="TQG15" s="389"/>
      <c r="TQH15" s="389"/>
      <c r="TQI15" s="389"/>
      <c r="TQJ15" s="389"/>
      <c r="TQK15" s="389"/>
      <c r="TQL15" s="389"/>
      <c r="TQM15" s="389"/>
      <c r="TQN15" s="389"/>
      <c r="TQO15" s="389"/>
      <c r="TQP15" s="389"/>
      <c r="TQQ15" s="389"/>
      <c r="TQR15" s="389"/>
      <c r="TQS15" s="389"/>
      <c r="TQT15" s="389"/>
      <c r="TQU15" s="389"/>
      <c r="TQV15" s="389"/>
      <c r="TQW15" s="389"/>
      <c r="TQX15" s="389"/>
      <c r="TQY15" s="389"/>
      <c r="TQZ15" s="389"/>
      <c r="TRA15" s="389"/>
      <c r="TRB15" s="389"/>
      <c r="TRC15" s="389"/>
      <c r="TRD15" s="389"/>
      <c r="TRE15" s="389"/>
      <c r="TRF15" s="389"/>
      <c r="TRG15" s="389"/>
      <c r="TRH15" s="389"/>
      <c r="TRI15" s="389"/>
      <c r="TRJ15" s="389"/>
      <c r="TRK15" s="389"/>
      <c r="TRL15" s="389"/>
      <c r="TRM15" s="389"/>
      <c r="TRN15" s="389"/>
      <c r="TRO15" s="389"/>
      <c r="TRP15" s="389"/>
      <c r="TRQ15" s="389"/>
      <c r="TRR15" s="389"/>
      <c r="TRS15" s="389"/>
      <c r="TRT15" s="389"/>
      <c r="TRU15" s="389"/>
      <c r="TRV15" s="389"/>
      <c r="TRW15" s="389"/>
      <c r="TRX15" s="389"/>
      <c r="TRY15" s="389"/>
      <c r="TRZ15" s="389"/>
      <c r="TSA15" s="389"/>
      <c r="TSB15" s="389"/>
      <c r="TSC15" s="389"/>
      <c r="TSD15" s="389"/>
      <c r="TSE15" s="389"/>
      <c r="TSF15" s="389"/>
      <c r="TSG15" s="389"/>
      <c r="TSH15" s="389"/>
      <c r="TSI15" s="389"/>
      <c r="TSJ15" s="389"/>
      <c r="TSK15" s="389"/>
      <c r="TSL15" s="389"/>
      <c r="TSM15" s="389"/>
      <c r="TSN15" s="389"/>
      <c r="TSO15" s="389"/>
      <c r="TSP15" s="389"/>
      <c r="TSQ15" s="389"/>
      <c r="TSR15" s="389"/>
      <c r="TSS15" s="389"/>
      <c r="TST15" s="389"/>
      <c r="TSU15" s="389"/>
      <c r="TSV15" s="389"/>
      <c r="TSW15" s="389"/>
      <c r="TSX15" s="389"/>
      <c r="TSY15" s="389"/>
      <c r="TSZ15" s="389"/>
      <c r="TTA15" s="389"/>
      <c r="TTB15" s="389"/>
      <c r="TTC15" s="389"/>
      <c r="TTD15" s="389"/>
      <c r="TTE15" s="389"/>
      <c r="TTF15" s="389"/>
      <c r="TTG15" s="389"/>
      <c r="TTH15" s="389"/>
      <c r="TTI15" s="389"/>
      <c r="TTJ15" s="389"/>
      <c r="TTK15" s="389"/>
      <c r="TTL15" s="389"/>
      <c r="TTM15" s="389"/>
      <c r="TTN15" s="389"/>
      <c r="TTO15" s="389"/>
      <c r="TTP15" s="389"/>
      <c r="TTQ15" s="389"/>
      <c r="TTR15" s="389"/>
      <c r="TTS15" s="389"/>
      <c r="TTT15" s="389"/>
      <c r="TTU15" s="389"/>
      <c r="TTV15" s="389"/>
      <c r="TTW15" s="389"/>
      <c r="TTX15" s="389"/>
      <c r="TTY15" s="389"/>
      <c r="TTZ15" s="389"/>
      <c r="TUA15" s="389"/>
      <c r="TUB15" s="389"/>
      <c r="TUC15" s="389"/>
      <c r="TUD15" s="389"/>
      <c r="TUE15" s="389"/>
      <c r="TUF15" s="389"/>
      <c r="TUG15" s="389"/>
      <c r="TUH15" s="389"/>
      <c r="TUI15" s="389"/>
      <c r="TUJ15" s="389"/>
      <c r="TUK15" s="389"/>
      <c r="TUL15" s="389"/>
      <c r="TUM15" s="389"/>
      <c r="TUN15" s="389"/>
      <c r="TUO15" s="389"/>
      <c r="TUP15" s="389"/>
      <c r="TUQ15" s="389"/>
      <c r="TUR15" s="389"/>
      <c r="TUS15" s="389"/>
      <c r="TUT15" s="389"/>
      <c r="TUU15" s="389"/>
      <c r="TUV15" s="389"/>
      <c r="TUW15" s="389"/>
      <c r="TUX15" s="389"/>
      <c r="TUY15" s="389"/>
      <c r="TUZ15" s="389"/>
      <c r="TVA15" s="389"/>
      <c r="TVB15" s="389"/>
      <c r="TVC15" s="389"/>
      <c r="TVD15" s="389"/>
      <c r="TVE15" s="389"/>
      <c r="TVF15" s="389"/>
      <c r="TVG15" s="389"/>
      <c r="TVH15" s="389"/>
      <c r="TVI15" s="389"/>
      <c r="TVJ15" s="389"/>
      <c r="TVK15" s="389"/>
      <c r="TVL15" s="389"/>
      <c r="TVM15" s="389"/>
      <c r="TVN15" s="389"/>
      <c r="TVO15" s="389"/>
      <c r="TVP15" s="389"/>
      <c r="TVQ15" s="389"/>
      <c r="TVR15" s="389"/>
      <c r="TVS15" s="389"/>
      <c r="TVT15" s="389"/>
      <c r="TVU15" s="389"/>
      <c r="TVV15" s="389"/>
      <c r="TVW15" s="389"/>
      <c r="TVX15" s="389"/>
      <c r="TVY15" s="389"/>
      <c r="TVZ15" s="389"/>
      <c r="TWA15" s="389"/>
      <c r="TWB15" s="389"/>
      <c r="TWC15" s="389"/>
      <c r="TWD15" s="389"/>
      <c r="TWE15" s="389"/>
      <c r="TWF15" s="389"/>
      <c r="TWG15" s="389"/>
      <c r="TWH15" s="389"/>
      <c r="TWI15" s="389"/>
      <c r="TWJ15" s="389"/>
      <c r="TWK15" s="389"/>
      <c r="TWL15" s="389"/>
      <c r="TWM15" s="389"/>
      <c r="TWN15" s="389"/>
      <c r="TWO15" s="389"/>
      <c r="TWP15" s="389"/>
      <c r="TWQ15" s="389"/>
      <c r="TWR15" s="389"/>
      <c r="TWS15" s="389"/>
      <c r="TWT15" s="389"/>
      <c r="TWU15" s="389"/>
      <c r="TWV15" s="389"/>
      <c r="TWW15" s="389"/>
      <c r="TWX15" s="389"/>
      <c r="TWY15" s="389"/>
      <c r="TWZ15" s="389"/>
      <c r="TXA15" s="389"/>
      <c r="TXB15" s="389"/>
      <c r="TXC15" s="389"/>
      <c r="TXD15" s="389"/>
      <c r="TXE15" s="389"/>
      <c r="TXF15" s="389"/>
      <c r="TXG15" s="389"/>
      <c r="TXH15" s="389"/>
      <c r="TXI15" s="389"/>
      <c r="TXJ15" s="389"/>
      <c r="TXK15" s="389"/>
      <c r="TXL15" s="389"/>
      <c r="TXM15" s="389"/>
      <c r="TXN15" s="389"/>
      <c r="TXO15" s="389"/>
      <c r="TXP15" s="389"/>
      <c r="TXQ15" s="389"/>
      <c r="TXR15" s="389"/>
      <c r="TXS15" s="389"/>
      <c r="TXT15" s="389"/>
      <c r="TXU15" s="389"/>
      <c r="TXV15" s="389"/>
      <c r="TXW15" s="389"/>
      <c r="TXX15" s="389"/>
      <c r="TXY15" s="389"/>
      <c r="TXZ15" s="389"/>
      <c r="TYA15" s="389"/>
      <c r="TYB15" s="389"/>
      <c r="TYC15" s="389"/>
      <c r="TYD15" s="389"/>
      <c r="TYE15" s="389"/>
      <c r="TYF15" s="389"/>
      <c r="TYG15" s="389"/>
      <c r="TYH15" s="389"/>
      <c r="TYI15" s="389"/>
      <c r="TYJ15" s="389"/>
      <c r="TYK15" s="389"/>
      <c r="TYL15" s="389"/>
      <c r="TYM15" s="389"/>
      <c r="TYN15" s="389"/>
      <c r="TYO15" s="389"/>
      <c r="TYP15" s="389"/>
      <c r="TYQ15" s="389"/>
      <c r="TYR15" s="389"/>
      <c r="TYS15" s="389"/>
      <c r="TYT15" s="389"/>
      <c r="TYU15" s="389"/>
      <c r="TYV15" s="389"/>
      <c r="TYW15" s="389"/>
      <c r="TYX15" s="389"/>
      <c r="TYY15" s="389"/>
      <c r="TYZ15" s="389"/>
      <c r="TZA15" s="389"/>
      <c r="TZB15" s="389"/>
      <c r="TZC15" s="389"/>
      <c r="TZD15" s="389"/>
      <c r="TZE15" s="389"/>
      <c r="TZF15" s="389"/>
      <c r="TZG15" s="389"/>
      <c r="TZH15" s="389"/>
      <c r="TZI15" s="389"/>
      <c r="TZJ15" s="389"/>
      <c r="TZK15" s="389"/>
      <c r="TZL15" s="389"/>
      <c r="TZM15" s="389"/>
      <c r="TZN15" s="389"/>
      <c r="TZO15" s="389"/>
      <c r="TZP15" s="389"/>
      <c r="TZQ15" s="389"/>
      <c r="TZR15" s="389"/>
      <c r="TZS15" s="389"/>
      <c r="TZT15" s="389"/>
      <c r="TZU15" s="389"/>
      <c r="TZV15" s="389"/>
      <c r="TZW15" s="389"/>
      <c r="TZX15" s="389"/>
      <c r="TZY15" s="389"/>
      <c r="TZZ15" s="389"/>
      <c r="UAA15" s="389"/>
      <c r="UAB15" s="389"/>
      <c r="UAC15" s="389"/>
      <c r="UAD15" s="389"/>
      <c r="UAE15" s="389"/>
      <c r="UAF15" s="389"/>
      <c r="UAG15" s="389"/>
      <c r="UAH15" s="389"/>
      <c r="UAI15" s="389"/>
      <c r="UAJ15" s="389"/>
      <c r="UAK15" s="389"/>
      <c r="UAL15" s="389"/>
      <c r="UAM15" s="389"/>
      <c r="UAN15" s="389"/>
      <c r="UAO15" s="389"/>
      <c r="UAP15" s="389"/>
      <c r="UAQ15" s="389"/>
      <c r="UAR15" s="389"/>
      <c r="UAS15" s="389"/>
      <c r="UAT15" s="389"/>
      <c r="UAU15" s="389"/>
      <c r="UAV15" s="389"/>
      <c r="UAW15" s="389"/>
      <c r="UAX15" s="389"/>
      <c r="UAY15" s="389"/>
      <c r="UAZ15" s="389"/>
      <c r="UBA15" s="389"/>
      <c r="UBB15" s="389"/>
      <c r="UBC15" s="389"/>
      <c r="UBD15" s="389"/>
      <c r="UBE15" s="389"/>
      <c r="UBF15" s="389"/>
      <c r="UBG15" s="389"/>
      <c r="UBH15" s="389"/>
      <c r="UBI15" s="389"/>
      <c r="UBJ15" s="389"/>
      <c r="UBK15" s="389"/>
      <c r="UBL15" s="389"/>
      <c r="UBM15" s="389"/>
      <c r="UBN15" s="389"/>
      <c r="UBO15" s="389"/>
      <c r="UBP15" s="389"/>
      <c r="UBQ15" s="389"/>
      <c r="UBR15" s="389"/>
      <c r="UBS15" s="389"/>
      <c r="UBT15" s="389"/>
      <c r="UBU15" s="389"/>
      <c r="UBV15" s="389"/>
      <c r="UBW15" s="389"/>
      <c r="UBX15" s="389"/>
      <c r="UBY15" s="389"/>
      <c r="UBZ15" s="389"/>
      <c r="UCA15" s="389"/>
      <c r="UCB15" s="389"/>
      <c r="UCC15" s="389"/>
      <c r="UCD15" s="389"/>
      <c r="UCE15" s="389"/>
      <c r="UCF15" s="389"/>
      <c r="UCG15" s="389"/>
      <c r="UCH15" s="389"/>
      <c r="UCI15" s="389"/>
      <c r="UCJ15" s="389"/>
      <c r="UCK15" s="389"/>
      <c r="UCL15" s="389"/>
      <c r="UCM15" s="389"/>
      <c r="UCN15" s="389"/>
      <c r="UCO15" s="389"/>
      <c r="UCP15" s="389"/>
      <c r="UCQ15" s="389"/>
      <c r="UCR15" s="389"/>
      <c r="UCS15" s="389"/>
      <c r="UCT15" s="389"/>
      <c r="UCU15" s="389"/>
      <c r="UCV15" s="389"/>
      <c r="UCW15" s="389"/>
      <c r="UCX15" s="389"/>
      <c r="UCY15" s="389"/>
      <c r="UCZ15" s="389"/>
      <c r="UDA15" s="389"/>
      <c r="UDB15" s="389"/>
      <c r="UDC15" s="389"/>
      <c r="UDD15" s="389"/>
      <c r="UDE15" s="389"/>
      <c r="UDF15" s="389"/>
      <c r="UDG15" s="389"/>
      <c r="UDH15" s="389"/>
      <c r="UDI15" s="389"/>
      <c r="UDJ15" s="389"/>
      <c r="UDK15" s="389"/>
    </row>
    <row r="16" spans="1:34 12136:14311" ht="15.75" customHeight="1" thickTop="1">
      <c r="A16" s="247"/>
      <c r="B16" s="247"/>
      <c r="C16" s="248">
        <v>480</v>
      </c>
      <c r="D16" s="260">
        <v>2000000</v>
      </c>
      <c r="E16" s="259">
        <v>1000000</v>
      </c>
      <c r="F16" s="253">
        <v>0</v>
      </c>
      <c r="G16" s="253">
        <v>0</v>
      </c>
      <c r="H16" s="254">
        <f>D16+E16+F16+G16</f>
        <v>3000000</v>
      </c>
      <c r="I16" s="272" t="s">
        <v>261</v>
      </c>
      <c r="J16" s="273"/>
      <c r="K16" s="273"/>
      <c r="L16" s="255">
        <f>SUM(L9:L14)</f>
        <v>15100000</v>
      </c>
      <c r="M16" s="256">
        <f>SUM(M9:M14)</f>
        <v>23000000</v>
      </c>
      <c r="N16" s="256">
        <f>SUM(N9:N14)</f>
        <v>8000000</v>
      </c>
      <c r="O16" s="256">
        <f>SUM(O9:O14)</f>
        <v>4300000</v>
      </c>
      <c r="P16" s="254">
        <f>SUM(P9:P14)</f>
        <v>50400000</v>
      </c>
      <c r="Q16" s="273" t="s">
        <v>261</v>
      </c>
      <c r="R16" s="273"/>
      <c r="S16" s="273"/>
      <c r="T16" s="242">
        <f>SUM(T9:T15)</f>
        <v>15000000</v>
      </c>
      <c r="U16" s="274">
        <f>SUM(U9:U15)</f>
        <v>6120000</v>
      </c>
      <c r="V16" s="274">
        <f>SUM(V9:V15)</f>
        <v>4000000</v>
      </c>
      <c r="W16" s="274">
        <f>SUM(W9:W15)</f>
        <v>4000000</v>
      </c>
      <c r="X16" s="244">
        <f>SUM(T16:W16)</f>
        <v>29120000</v>
      </c>
      <c r="Z16" s="257"/>
      <c r="AA16" s="251"/>
      <c r="AB16" s="211">
        <v>480</v>
      </c>
      <c r="AC16" s="239">
        <v>88000</v>
      </c>
      <c r="AD16" s="240"/>
      <c r="AE16" s="240"/>
      <c r="AF16" s="240"/>
      <c r="AG16" s="244">
        <f t="shared" si="2"/>
        <v>88000</v>
      </c>
      <c r="QXT16" s="389"/>
      <c r="QXU16" s="389"/>
      <c r="QXV16" s="389"/>
      <c r="QXW16" s="389"/>
      <c r="QXX16" s="389"/>
      <c r="QXY16" s="389"/>
      <c r="QXZ16" s="389"/>
      <c r="QYA16" s="389"/>
      <c r="QYB16" s="389"/>
      <c r="QYC16" s="389"/>
      <c r="QYD16" s="389"/>
      <c r="QYE16" s="389"/>
      <c r="QYF16" s="389"/>
      <c r="QYG16" s="389"/>
      <c r="QYH16" s="389"/>
      <c r="QYI16" s="389"/>
      <c r="QYJ16" s="389"/>
      <c r="QYK16" s="389"/>
      <c r="QYL16" s="389"/>
      <c r="QYM16" s="389"/>
      <c r="QYN16" s="389"/>
      <c r="QYO16" s="389"/>
      <c r="QYP16" s="389"/>
      <c r="QYQ16" s="389"/>
      <c r="QYR16" s="389"/>
      <c r="QYS16" s="389"/>
      <c r="QYT16" s="389"/>
      <c r="QYU16" s="389"/>
      <c r="QYV16" s="389"/>
      <c r="QYW16" s="389"/>
      <c r="QYX16" s="389"/>
      <c r="QYY16" s="389"/>
      <c r="QYZ16" s="389"/>
      <c r="QZA16" s="389"/>
      <c r="QZB16" s="389"/>
      <c r="QZC16" s="389"/>
      <c r="QZD16" s="389"/>
      <c r="QZE16" s="389"/>
      <c r="QZF16" s="389"/>
      <c r="QZG16" s="389"/>
      <c r="QZH16" s="389"/>
      <c r="QZI16" s="389"/>
      <c r="QZJ16" s="389"/>
      <c r="QZK16" s="389"/>
      <c r="QZL16" s="389"/>
      <c r="QZM16" s="389"/>
      <c r="QZN16" s="389"/>
      <c r="QZO16" s="389"/>
      <c r="QZP16" s="389"/>
      <c r="QZQ16" s="389"/>
      <c r="QZR16" s="389"/>
      <c r="QZS16" s="389"/>
      <c r="QZT16" s="389"/>
      <c r="QZU16" s="389"/>
      <c r="QZV16" s="389"/>
      <c r="QZW16" s="389"/>
      <c r="QZX16" s="389"/>
      <c r="QZY16" s="389"/>
      <c r="QZZ16" s="389"/>
      <c r="RAA16" s="389"/>
      <c r="RAB16" s="389"/>
      <c r="RAC16" s="389"/>
      <c r="RAD16" s="389"/>
      <c r="RAE16" s="389"/>
      <c r="RAF16" s="389"/>
      <c r="RAG16" s="389"/>
      <c r="RAH16" s="389"/>
      <c r="RAI16" s="389"/>
      <c r="RAJ16" s="389"/>
      <c r="RAK16" s="389"/>
      <c r="RAL16" s="389"/>
      <c r="RAM16" s="389"/>
      <c r="RAN16" s="389"/>
      <c r="RAO16" s="389"/>
      <c r="RAP16" s="389"/>
      <c r="RAQ16" s="389"/>
      <c r="RAR16" s="389"/>
      <c r="RAS16" s="389"/>
      <c r="RAT16" s="389"/>
      <c r="RAU16" s="389"/>
      <c r="RAV16" s="389"/>
      <c r="RAW16" s="389"/>
      <c r="RAX16" s="389"/>
      <c r="RAY16" s="389"/>
      <c r="RAZ16" s="389"/>
      <c r="RBA16" s="389"/>
      <c r="RBB16" s="389"/>
      <c r="RBC16" s="389"/>
      <c r="RBD16" s="389"/>
      <c r="RBE16" s="389"/>
      <c r="RBF16" s="389"/>
      <c r="RBG16" s="389"/>
      <c r="RBH16" s="389"/>
      <c r="RBI16" s="389"/>
      <c r="RBJ16" s="389"/>
      <c r="RBK16" s="389"/>
      <c r="RBL16" s="389"/>
      <c r="RBM16" s="389"/>
      <c r="RBN16" s="389"/>
      <c r="RBO16" s="389"/>
      <c r="RBP16" s="389"/>
      <c r="RBQ16" s="389"/>
      <c r="RBR16" s="389"/>
      <c r="RBS16" s="389"/>
      <c r="RBT16" s="389"/>
      <c r="RBU16" s="389"/>
      <c r="RBV16" s="389"/>
      <c r="RBW16" s="389"/>
      <c r="RBX16" s="389"/>
      <c r="RBY16" s="389"/>
      <c r="RBZ16" s="389"/>
      <c r="RCA16" s="389"/>
      <c r="RCB16" s="389"/>
      <c r="RCC16" s="389"/>
      <c r="RCD16" s="389"/>
      <c r="RCE16" s="389"/>
      <c r="RCF16" s="389"/>
      <c r="RCG16" s="389"/>
      <c r="RCH16" s="389"/>
      <c r="RCI16" s="389"/>
      <c r="RCJ16" s="389"/>
      <c r="RCK16" s="389"/>
      <c r="RCL16" s="389"/>
      <c r="RCM16" s="389"/>
      <c r="RCN16" s="389"/>
      <c r="RCO16" s="389"/>
      <c r="RCP16" s="389"/>
      <c r="RCQ16" s="389"/>
      <c r="RCR16" s="389"/>
      <c r="RCS16" s="389"/>
      <c r="RCT16" s="389"/>
      <c r="RCU16" s="389"/>
      <c r="RCV16" s="389"/>
      <c r="RCW16" s="389"/>
      <c r="RCX16" s="389"/>
      <c r="RCY16" s="389"/>
      <c r="RCZ16" s="389"/>
      <c r="RDA16" s="389"/>
      <c r="RDB16" s="389"/>
      <c r="RDC16" s="389"/>
      <c r="RDD16" s="389"/>
      <c r="RDE16" s="389"/>
      <c r="RDF16" s="389"/>
      <c r="RDG16" s="389"/>
      <c r="RDH16" s="389"/>
      <c r="RDI16" s="389"/>
      <c r="RDJ16" s="389"/>
      <c r="RDK16" s="389"/>
      <c r="RDL16" s="389"/>
      <c r="RDM16" s="389"/>
      <c r="RDN16" s="389"/>
      <c r="RDO16" s="389"/>
      <c r="RDP16" s="389"/>
      <c r="RDQ16" s="389"/>
      <c r="RDR16" s="389"/>
      <c r="RDS16" s="389"/>
      <c r="RDT16" s="389"/>
      <c r="RDU16" s="389"/>
      <c r="RDV16" s="389"/>
      <c r="RDW16" s="389"/>
      <c r="RDX16" s="389"/>
      <c r="RDY16" s="389"/>
      <c r="RDZ16" s="389"/>
      <c r="REA16" s="389"/>
      <c r="REB16" s="389"/>
      <c r="REC16" s="389"/>
      <c r="RED16" s="389"/>
      <c r="REE16" s="389"/>
      <c r="REF16" s="389"/>
      <c r="REG16" s="389"/>
      <c r="REH16" s="389"/>
      <c r="REI16" s="389"/>
      <c r="REJ16" s="389"/>
      <c r="REK16" s="389"/>
      <c r="REL16" s="389"/>
      <c r="REM16" s="389"/>
      <c r="REN16" s="389"/>
      <c r="REO16" s="389"/>
      <c r="REP16" s="389"/>
      <c r="REQ16" s="389"/>
      <c r="RER16" s="389"/>
      <c r="RES16" s="389"/>
      <c r="RET16" s="389"/>
      <c r="REU16" s="389"/>
      <c r="REV16" s="389"/>
      <c r="REW16" s="389"/>
      <c r="REX16" s="389"/>
      <c r="REY16" s="389"/>
      <c r="REZ16" s="389"/>
      <c r="RFA16" s="389"/>
      <c r="RFB16" s="389"/>
      <c r="RFC16" s="389"/>
      <c r="RFD16" s="389"/>
      <c r="RFE16" s="389"/>
      <c r="RFF16" s="389"/>
      <c r="RFG16" s="389"/>
      <c r="RFH16" s="389"/>
      <c r="RFI16" s="389"/>
      <c r="RFJ16" s="389"/>
      <c r="RFK16" s="389"/>
      <c r="RFL16" s="389"/>
      <c r="RFM16" s="389"/>
      <c r="RFN16" s="389"/>
      <c r="RFO16" s="389"/>
      <c r="RFP16" s="389"/>
      <c r="RFQ16" s="389"/>
      <c r="RFR16" s="389"/>
      <c r="RFS16" s="389"/>
      <c r="RFT16" s="389"/>
      <c r="RFU16" s="389"/>
      <c r="RFV16" s="389"/>
      <c r="RFW16" s="389"/>
      <c r="RFX16" s="389"/>
      <c r="RFY16" s="389"/>
      <c r="RFZ16" s="389"/>
      <c r="RGA16" s="389"/>
      <c r="RGB16" s="389"/>
      <c r="RGC16" s="389"/>
      <c r="RGD16" s="389"/>
      <c r="RGE16" s="389"/>
      <c r="RGF16" s="389"/>
      <c r="RGG16" s="389"/>
      <c r="RGH16" s="389"/>
      <c r="RGI16" s="389"/>
      <c r="RGJ16" s="389"/>
      <c r="RGK16" s="389"/>
      <c r="RGL16" s="389"/>
      <c r="RGM16" s="389"/>
      <c r="RGN16" s="389"/>
      <c r="RGO16" s="389"/>
      <c r="RGP16" s="389"/>
      <c r="RGQ16" s="389"/>
      <c r="RGR16" s="389"/>
      <c r="RGS16" s="389"/>
      <c r="RGT16" s="389"/>
      <c r="RGU16" s="389"/>
      <c r="RGV16" s="389"/>
      <c r="RGW16" s="389"/>
      <c r="RGX16" s="389"/>
      <c r="RGY16" s="389"/>
      <c r="RGZ16" s="389"/>
      <c r="RHA16" s="389"/>
      <c r="RHB16" s="389"/>
      <c r="RHC16" s="389"/>
      <c r="RHD16" s="389"/>
      <c r="RHE16" s="389"/>
      <c r="RHF16" s="389"/>
      <c r="RHG16" s="389"/>
      <c r="RHH16" s="389"/>
      <c r="RHI16" s="389"/>
      <c r="RHJ16" s="389"/>
      <c r="RHK16" s="389"/>
      <c r="RHL16" s="389"/>
      <c r="RHM16" s="389"/>
      <c r="RHN16" s="389"/>
      <c r="RHO16" s="389"/>
      <c r="RHP16" s="389"/>
      <c r="RHQ16" s="389"/>
      <c r="RHR16" s="389"/>
      <c r="RHS16" s="389"/>
      <c r="RHT16" s="389"/>
      <c r="RHU16" s="389"/>
      <c r="RHV16" s="389"/>
      <c r="RHW16" s="389"/>
      <c r="RHX16" s="389"/>
      <c r="RHY16" s="389"/>
      <c r="RHZ16" s="389"/>
      <c r="RIA16" s="389"/>
      <c r="RIB16" s="389"/>
      <c r="RIC16" s="389"/>
      <c r="RID16" s="389"/>
      <c r="RIE16" s="389"/>
      <c r="RIF16" s="389"/>
      <c r="RIG16" s="389"/>
      <c r="RIH16" s="389"/>
      <c r="RII16" s="389"/>
      <c r="RIJ16" s="389"/>
      <c r="RIK16" s="389"/>
      <c r="RIL16" s="389"/>
      <c r="RIM16" s="389"/>
      <c r="RIN16" s="389"/>
      <c r="RIO16" s="389"/>
      <c r="RIP16" s="389"/>
      <c r="RIQ16" s="389"/>
      <c r="RIR16" s="389"/>
      <c r="RIS16" s="389"/>
      <c r="RIT16" s="389"/>
      <c r="RIU16" s="389"/>
      <c r="RIV16" s="389"/>
      <c r="RIW16" s="389"/>
      <c r="RIX16" s="389"/>
      <c r="RIY16" s="389"/>
      <c r="RIZ16" s="389"/>
      <c r="RJA16" s="389"/>
      <c r="RJB16" s="389"/>
      <c r="RJC16" s="389"/>
      <c r="RJD16" s="389"/>
      <c r="RJE16" s="389"/>
      <c r="RJF16" s="389"/>
      <c r="RJG16" s="389"/>
      <c r="RJH16" s="389"/>
      <c r="RJI16" s="389"/>
      <c r="RJJ16" s="389"/>
      <c r="RJK16" s="389"/>
      <c r="RJL16" s="389"/>
      <c r="RJM16" s="389"/>
      <c r="RJN16" s="389"/>
      <c r="RJO16" s="389"/>
      <c r="RJP16" s="389"/>
      <c r="RJQ16" s="389"/>
      <c r="RJR16" s="389"/>
      <c r="RJS16" s="389"/>
      <c r="RJT16" s="389"/>
      <c r="RJU16" s="389"/>
      <c r="RJV16" s="389"/>
      <c r="RJW16" s="389"/>
      <c r="RJX16" s="389"/>
      <c r="RJY16" s="389"/>
      <c r="RJZ16" s="389"/>
      <c r="RKA16" s="389"/>
      <c r="RKB16" s="389"/>
      <c r="RKC16" s="389"/>
      <c r="RKD16" s="389"/>
      <c r="RKE16" s="389"/>
      <c r="RKF16" s="389"/>
      <c r="RKG16" s="389"/>
      <c r="RKH16" s="389"/>
      <c r="RKI16" s="389"/>
      <c r="RKJ16" s="389"/>
      <c r="RKK16" s="389"/>
      <c r="RKL16" s="389"/>
      <c r="RKM16" s="389"/>
      <c r="RKN16" s="389"/>
      <c r="RKO16" s="389"/>
      <c r="RKP16" s="389"/>
      <c r="RKQ16" s="389"/>
      <c r="RKR16" s="389"/>
      <c r="RKS16" s="389"/>
      <c r="RKT16" s="389"/>
      <c r="RKU16" s="389"/>
      <c r="RKV16" s="389"/>
      <c r="RKW16" s="389"/>
      <c r="RKX16" s="389"/>
      <c r="RKY16" s="389"/>
      <c r="RKZ16" s="389"/>
      <c r="RLA16" s="389"/>
      <c r="RLB16" s="389"/>
      <c r="RLC16" s="389"/>
      <c r="RLD16" s="389"/>
      <c r="RLE16" s="389"/>
      <c r="RLF16" s="389"/>
      <c r="RLG16" s="389"/>
      <c r="RLH16" s="389"/>
      <c r="RLI16" s="389"/>
      <c r="RLJ16" s="389"/>
      <c r="RLK16" s="389"/>
      <c r="RLL16" s="389"/>
      <c r="RLM16" s="389"/>
      <c r="RLN16" s="389"/>
      <c r="RLO16" s="389"/>
      <c r="RLP16" s="389"/>
      <c r="RLQ16" s="389"/>
      <c r="RLR16" s="389"/>
      <c r="RLS16" s="389"/>
      <c r="RLT16" s="389"/>
      <c r="RLU16" s="389"/>
      <c r="RLV16" s="389"/>
      <c r="RLW16" s="389"/>
      <c r="RLX16" s="389"/>
      <c r="RLY16" s="389"/>
      <c r="RLZ16" s="389"/>
      <c r="RMA16" s="389"/>
      <c r="RMB16" s="389"/>
      <c r="RMC16" s="389"/>
      <c r="RMD16" s="389"/>
      <c r="RME16" s="389"/>
      <c r="RMF16" s="389"/>
      <c r="RMG16" s="389"/>
      <c r="RMH16" s="389"/>
      <c r="RMI16" s="389"/>
      <c r="RMJ16" s="389"/>
      <c r="RMK16" s="389"/>
      <c r="RML16" s="389"/>
      <c r="RMM16" s="389"/>
      <c r="RMN16" s="389"/>
      <c r="RMO16" s="389"/>
      <c r="RMP16" s="389"/>
      <c r="RMQ16" s="389"/>
      <c r="RMR16" s="389"/>
      <c r="RMS16" s="389"/>
      <c r="RMT16" s="389"/>
      <c r="RMU16" s="389"/>
      <c r="RMV16" s="389"/>
      <c r="RMW16" s="389"/>
      <c r="RMX16" s="389"/>
      <c r="RMY16" s="389"/>
      <c r="RMZ16" s="389"/>
      <c r="RNA16" s="389"/>
      <c r="RNB16" s="389"/>
      <c r="RNC16" s="389"/>
      <c r="RND16" s="389"/>
      <c r="RNE16" s="389"/>
      <c r="RNF16" s="389"/>
      <c r="RNG16" s="389"/>
      <c r="RNH16" s="389"/>
      <c r="RNI16" s="389"/>
      <c r="RNJ16" s="389"/>
      <c r="RNK16" s="389"/>
      <c r="RNL16" s="389"/>
      <c r="RNM16" s="389"/>
      <c r="RNN16" s="389"/>
      <c r="RNO16" s="389"/>
      <c r="RNP16" s="389"/>
      <c r="RNQ16" s="389"/>
      <c r="RNR16" s="389"/>
      <c r="RNS16" s="389"/>
      <c r="RNT16" s="389"/>
      <c r="RNU16" s="389"/>
      <c r="RNV16" s="389"/>
      <c r="RNW16" s="389"/>
      <c r="RNX16" s="389"/>
      <c r="RNY16" s="389"/>
      <c r="RNZ16" s="389"/>
      <c r="ROA16" s="389"/>
      <c r="ROB16" s="389"/>
      <c r="ROC16" s="389"/>
      <c r="ROD16" s="389"/>
      <c r="ROE16" s="389"/>
      <c r="ROF16" s="389"/>
      <c r="ROG16" s="389"/>
      <c r="ROH16" s="389"/>
      <c r="ROI16" s="389"/>
      <c r="ROJ16" s="389"/>
      <c r="ROK16" s="389"/>
      <c r="ROL16" s="389"/>
      <c r="ROM16" s="389"/>
      <c r="RON16" s="389"/>
      <c r="ROO16" s="389"/>
      <c r="ROP16" s="389"/>
      <c r="ROQ16" s="389"/>
      <c r="ROR16" s="389"/>
      <c r="ROS16" s="389"/>
      <c r="ROT16" s="389"/>
      <c r="ROU16" s="389"/>
      <c r="ROV16" s="389"/>
      <c r="ROW16" s="389"/>
      <c r="ROX16" s="389"/>
      <c r="ROY16" s="389"/>
      <c r="ROZ16" s="389"/>
      <c r="RPA16" s="389"/>
      <c r="RPB16" s="389"/>
      <c r="RPC16" s="389"/>
      <c r="RPD16" s="389"/>
      <c r="RPE16" s="389"/>
      <c r="RPF16" s="389"/>
      <c r="RPG16" s="389"/>
      <c r="RPH16" s="389"/>
      <c r="RPI16" s="389"/>
      <c r="RPJ16" s="389"/>
      <c r="RPK16" s="389"/>
      <c r="RPL16" s="389"/>
      <c r="RPM16" s="389"/>
      <c r="RPN16" s="389"/>
      <c r="RPO16" s="389"/>
      <c r="RPP16" s="389"/>
      <c r="RPQ16" s="389"/>
      <c r="RPR16" s="389"/>
      <c r="RPS16" s="389"/>
      <c r="RPT16" s="389"/>
      <c r="RPU16" s="389"/>
      <c r="RPV16" s="389"/>
      <c r="RPW16" s="389"/>
      <c r="RPX16" s="389"/>
      <c r="RPY16" s="389"/>
      <c r="RPZ16" s="389"/>
      <c r="RQA16" s="389"/>
      <c r="RQB16" s="389"/>
      <c r="RQC16" s="389"/>
      <c r="RQD16" s="389"/>
      <c r="RQE16" s="389"/>
      <c r="RQF16" s="389"/>
      <c r="RQG16" s="389"/>
      <c r="RQH16" s="389"/>
      <c r="RQI16" s="389"/>
      <c r="RQJ16" s="389"/>
      <c r="RQK16" s="389"/>
      <c r="RQL16" s="389"/>
      <c r="RQM16" s="389"/>
      <c r="RQN16" s="389"/>
      <c r="RQO16" s="389"/>
      <c r="RQP16" s="389"/>
      <c r="RQQ16" s="389"/>
      <c r="RQR16" s="389"/>
      <c r="RQS16" s="389"/>
      <c r="RQT16" s="389"/>
      <c r="RQU16" s="389"/>
      <c r="RQV16" s="389"/>
      <c r="RQW16" s="389"/>
      <c r="RQX16" s="389"/>
      <c r="RQY16" s="389"/>
      <c r="RQZ16" s="389"/>
      <c r="RRA16" s="389"/>
      <c r="RRB16" s="389"/>
      <c r="RRC16" s="389"/>
      <c r="RRD16" s="389"/>
      <c r="RRE16" s="389"/>
      <c r="RRF16" s="389"/>
      <c r="RRG16" s="389"/>
      <c r="RRH16" s="389"/>
      <c r="RRI16" s="389"/>
      <c r="RRJ16" s="389"/>
      <c r="RRK16" s="389"/>
      <c r="RRL16" s="389"/>
      <c r="RRM16" s="389"/>
      <c r="RRN16" s="389"/>
      <c r="RRO16" s="389"/>
      <c r="RRP16" s="389"/>
      <c r="RRQ16" s="389"/>
      <c r="RRR16" s="389"/>
      <c r="RRS16" s="389"/>
      <c r="RRT16" s="389"/>
      <c r="RRU16" s="389"/>
      <c r="RRV16" s="389"/>
      <c r="RRW16" s="389"/>
      <c r="RRX16" s="389"/>
      <c r="RRY16" s="389"/>
      <c r="RRZ16" s="389"/>
      <c r="RSA16" s="389"/>
      <c r="RSB16" s="389"/>
      <c r="RSC16" s="389"/>
      <c r="RSD16" s="389"/>
      <c r="RSE16" s="389"/>
      <c r="RSF16" s="389"/>
      <c r="RSG16" s="389"/>
      <c r="RSH16" s="389"/>
      <c r="RSI16" s="389"/>
      <c r="RSJ16" s="389"/>
      <c r="RSK16" s="389"/>
      <c r="RSL16" s="389"/>
      <c r="RSM16" s="389"/>
      <c r="RSN16" s="389"/>
      <c r="RSO16" s="389"/>
      <c r="RSP16" s="389"/>
      <c r="RSQ16" s="389"/>
      <c r="RSR16" s="389"/>
      <c r="RSS16" s="389"/>
      <c r="RST16" s="389"/>
      <c r="RSU16" s="389"/>
      <c r="RSV16" s="389"/>
      <c r="RSW16" s="389"/>
      <c r="RSX16" s="389"/>
      <c r="RSY16" s="389"/>
      <c r="RSZ16" s="389"/>
      <c r="RTA16" s="389"/>
      <c r="RTB16" s="389"/>
      <c r="RTC16" s="389"/>
      <c r="RTD16" s="389"/>
      <c r="RTE16" s="389"/>
      <c r="RTF16" s="389"/>
      <c r="RTG16" s="389"/>
      <c r="RTH16" s="389"/>
      <c r="RTI16" s="389"/>
      <c r="RTJ16" s="389"/>
      <c r="RTK16" s="389"/>
      <c r="RTL16" s="389"/>
      <c r="RTM16" s="389"/>
      <c r="RTN16" s="389"/>
      <c r="RTO16" s="389"/>
      <c r="RTP16" s="389"/>
      <c r="RTQ16" s="389"/>
      <c r="RTR16" s="389"/>
      <c r="RTS16" s="389"/>
      <c r="RTT16" s="389"/>
      <c r="RTU16" s="389"/>
      <c r="RTV16" s="389"/>
      <c r="RTW16" s="389"/>
      <c r="RTX16" s="389"/>
      <c r="RTY16" s="389"/>
      <c r="RTZ16" s="389"/>
      <c r="RUA16" s="389"/>
      <c r="RUB16" s="389"/>
      <c r="RUC16" s="389"/>
      <c r="RUD16" s="389"/>
      <c r="RUE16" s="389"/>
      <c r="RUF16" s="389"/>
      <c r="RUG16" s="389"/>
      <c r="RUH16" s="389"/>
      <c r="RUI16" s="389"/>
      <c r="RUJ16" s="389"/>
      <c r="RUK16" s="389"/>
      <c r="RUL16" s="389"/>
      <c r="RUM16" s="389"/>
      <c r="RUN16" s="389"/>
      <c r="RUO16" s="389"/>
      <c r="RUP16" s="389"/>
      <c r="RUQ16" s="389"/>
      <c r="RUR16" s="389"/>
      <c r="RUS16" s="389"/>
      <c r="RUT16" s="389"/>
      <c r="RUU16" s="389"/>
      <c r="RUV16" s="389"/>
      <c r="RUW16" s="389"/>
      <c r="RUX16" s="389"/>
      <c r="RUY16" s="389"/>
      <c r="RUZ16" s="389"/>
      <c r="RVA16" s="389"/>
      <c r="RVB16" s="389"/>
      <c r="RVC16" s="389"/>
      <c r="RVD16" s="389"/>
      <c r="RVE16" s="389"/>
      <c r="RVF16" s="389"/>
      <c r="RVG16" s="389"/>
      <c r="RVH16" s="389"/>
      <c r="RVI16" s="389"/>
      <c r="RVJ16" s="389"/>
      <c r="RVK16" s="389"/>
      <c r="RVL16" s="389"/>
      <c r="RVM16" s="389"/>
      <c r="RVN16" s="389"/>
      <c r="RVO16" s="389"/>
      <c r="RVP16" s="389"/>
      <c r="RVQ16" s="389"/>
      <c r="RVR16" s="389"/>
      <c r="RVS16" s="389"/>
      <c r="RVT16" s="389"/>
      <c r="RVU16" s="389"/>
      <c r="RVV16" s="389"/>
      <c r="RVW16" s="389"/>
      <c r="RVX16" s="389"/>
      <c r="RVY16" s="389"/>
      <c r="RVZ16" s="389"/>
      <c r="RWA16" s="389"/>
      <c r="RWB16" s="389"/>
      <c r="RWC16" s="389"/>
      <c r="RWD16" s="389"/>
      <c r="RWE16" s="389"/>
      <c r="RWF16" s="389"/>
      <c r="RWG16" s="389"/>
      <c r="RWH16" s="389"/>
      <c r="RWI16" s="389"/>
      <c r="RWJ16" s="389"/>
      <c r="RWK16" s="389"/>
      <c r="RWL16" s="389"/>
      <c r="RWM16" s="389"/>
      <c r="RWN16" s="389"/>
      <c r="RWO16" s="389"/>
      <c r="RWP16" s="389"/>
      <c r="RWQ16" s="389"/>
      <c r="RWR16" s="389"/>
      <c r="RWS16" s="389"/>
      <c r="RWT16" s="389"/>
      <c r="RWU16" s="389"/>
      <c r="RWV16" s="389"/>
      <c r="RWW16" s="389"/>
      <c r="RWX16" s="389"/>
      <c r="RWY16" s="389"/>
      <c r="RWZ16" s="389"/>
      <c r="RXA16" s="389"/>
      <c r="RXB16" s="389"/>
      <c r="RXC16" s="389"/>
      <c r="RXD16" s="389"/>
      <c r="RXE16" s="389"/>
      <c r="RXF16" s="389"/>
      <c r="RXG16" s="389"/>
      <c r="RXH16" s="389"/>
      <c r="RXI16" s="389"/>
      <c r="RXJ16" s="389"/>
      <c r="RXK16" s="389"/>
      <c r="RXL16" s="389"/>
      <c r="RXM16" s="389"/>
      <c r="RXN16" s="389"/>
      <c r="RXO16" s="389"/>
      <c r="RXP16" s="389"/>
      <c r="RXQ16" s="389"/>
      <c r="RXR16" s="389"/>
      <c r="RXS16" s="389"/>
      <c r="RXT16" s="389"/>
      <c r="RXU16" s="389"/>
      <c r="RXV16" s="389"/>
      <c r="RXW16" s="389"/>
      <c r="RXX16" s="389"/>
      <c r="RXY16" s="389"/>
      <c r="RXZ16" s="389"/>
      <c r="RYA16" s="389"/>
      <c r="RYB16" s="389"/>
      <c r="RYC16" s="389"/>
      <c r="RYD16" s="389"/>
      <c r="RYE16" s="389"/>
      <c r="RYF16" s="389"/>
      <c r="RYG16" s="389"/>
      <c r="RYH16" s="389"/>
      <c r="RYI16" s="389"/>
      <c r="RYJ16" s="389"/>
      <c r="RYK16" s="389"/>
      <c r="RYL16" s="389"/>
      <c r="RYM16" s="389"/>
      <c r="RYN16" s="389"/>
      <c r="RYO16" s="389"/>
      <c r="RYP16" s="389"/>
      <c r="RYQ16" s="389"/>
      <c r="RYR16" s="389"/>
      <c r="RYS16" s="389"/>
      <c r="RYT16" s="389"/>
      <c r="RYU16" s="389"/>
      <c r="RYV16" s="389"/>
      <c r="RYW16" s="389"/>
      <c r="RYX16" s="389"/>
      <c r="RYY16" s="389"/>
      <c r="RYZ16" s="389"/>
      <c r="RZA16" s="389"/>
      <c r="RZB16" s="389"/>
      <c r="RZC16" s="389"/>
      <c r="RZD16" s="389"/>
      <c r="RZE16" s="389"/>
      <c r="RZF16" s="389"/>
      <c r="RZG16" s="389"/>
      <c r="RZH16" s="389"/>
      <c r="RZI16" s="389"/>
      <c r="RZJ16" s="389"/>
      <c r="RZK16" s="389"/>
      <c r="RZL16" s="389"/>
      <c r="RZM16" s="389"/>
      <c r="RZN16" s="389"/>
      <c r="RZO16" s="389"/>
      <c r="RZP16" s="389"/>
      <c r="RZQ16" s="389"/>
      <c r="RZR16" s="389"/>
      <c r="RZS16" s="389"/>
      <c r="RZT16" s="389"/>
      <c r="RZU16" s="389"/>
      <c r="RZV16" s="389"/>
      <c r="RZW16" s="389"/>
      <c r="RZX16" s="389"/>
      <c r="RZY16" s="389"/>
      <c r="RZZ16" s="389"/>
      <c r="SAA16" s="389"/>
      <c r="SAB16" s="389"/>
      <c r="SAC16" s="389"/>
      <c r="SAD16" s="389"/>
      <c r="SAE16" s="389"/>
      <c r="SAF16" s="389"/>
      <c r="SAG16" s="389"/>
      <c r="SAH16" s="389"/>
      <c r="SAI16" s="389"/>
      <c r="SAJ16" s="389"/>
      <c r="SAK16" s="389"/>
      <c r="SAL16" s="389"/>
      <c r="SAM16" s="389"/>
      <c r="SAN16" s="389"/>
      <c r="SAO16" s="389"/>
      <c r="SAP16" s="389"/>
      <c r="SAQ16" s="389"/>
      <c r="SAR16" s="389"/>
      <c r="SAS16" s="389"/>
      <c r="SAT16" s="389"/>
      <c r="SAU16" s="389"/>
      <c r="SAV16" s="389"/>
      <c r="SAW16" s="389"/>
      <c r="SAX16" s="389"/>
      <c r="SAY16" s="389"/>
      <c r="SAZ16" s="389"/>
      <c r="SBA16" s="389"/>
      <c r="SBB16" s="389"/>
      <c r="SBC16" s="389"/>
      <c r="SBD16" s="389"/>
      <c r="SBE16" s="389"/>
      <c r="SBF16" s="389"/>
      <c r="SBG16" s="389"/>
      <c r="SBH16" s="389"/>
      <c r="SBI16" s="389"/>
      <c r="SBJ16" s="389"/>
      <c r="SBK16" s="389"/>
      <c r="SBL16" s="389"/>
      <c r="SBM16" s="389"/>
      <c r="SBN16" s="389"/>
      <c r="SBO16" s="389"/>
      <c r="SBP16" s="389"/>
      <c r="SBQ16" s="389"/>
      <c r="SBR16" s="389"/>
      <c r="SBS16" s="389"/>
      <c r="SBT16" s="389"/>
      <c r="SBU16" s="389"/>
      <c r="SBV16" s="389"/>
      <c r="SBW16" s="389"/>
      <c r="SBX16" s="389"/>
      <c r="SBY16" s="389"/>
      <c r="SBZ16" s="389"/>
      <c r="SCA16" s="389"/>
      <c r="SCB16" s="389"/>
      <c r="SCC16" s="389"/>
      <c r="SCD16" s="389"/>
      <c r="SCE16" s="389"/>
      <c r="SCF16" s="389"/>
      <c r="SCG16" s="389"/>
      <c r="SCH16" s="389"/>
      <c r="SCI16" s="389"/>
      <c r="SCJ16" s="389"/>
      <c r="SCK16" s="389"/>
      <c r="SCL16" s="389"/>
      <c r="SCM16" s="389"/>
      <c r="SCN16" s="389"/>
      <c r="SCO16" s="389"/>
      <c r="SCP16" s="389"/>
      <c r="SCQ16" s="389"/>
      <c r="SCR16" s="389"/>
      <c r="SCS16" s="389"/>
      <c r="SCT16" s="389"/>
      <c r="SCU16" s="389"/>
      <c r="SCV16" s="389"/>
      <c r="SCW16" s="389"/>
      <c r="SCX16" s="389"/>
      <c r="SCY16" s="389"/>
      <c r="SCZ16" s="389"/>
      <c r="SDA16" s="389"/>
      <c r="SDB16" s="389"/>
      <c r="SDC16" s="389"/>
      <c r="SDD16" s="389"/>
      <c r="SDE16" s="389"/>
      <c r="SDF16" s="389"/>
      <c r="SDG16" s="389"/>
      <c r="SDH16" s="389"/>
      <c r="SDI16" s="389"/>
      <c r="SDJ16" s="389"/>
      <c r="SDK16" s="389"/>
      <c r="SDL16" s="389"/>
      <c r="SDM16" s="389"/>
      <c r="SDN16" s="389"/>
      <c r="SDO16" s="389"/>
      <c r="SDP16" s="389"/>
      <c r="SDQ16" s="389"/>
      <c r="SDR16" s="389"/>
      <c r="SDS16" s="389"/>
      <c r="SDT16" s="389"/>
      <c r="SDU16" s="389"/>
      <c r="SDV16" s="389"/>
      <c r="SDW16" s="389"/>
      <c r="SDX16" s="389"/>
      <c r="SDY16" s="389"/>
      <c r="SDZ16" s="389"/>
      <c r="SEA16" s="389"/>
      <c r="SEB16" s="389"/>
      <c r="SEC16" s="389"/>
      <c r="SED16" s="389"/>
      <c r="SEE16" s="389"/>
      <c r="SEF16" s="389"/>
      <c r="SEG16" s="389"/>
      <c r="SEH16" s="389"/>
      <c r="SEI16" s="389"/>
      <c r="SEJ16" s="389"/>
      <c r="SEK16" s="389"/>
      <c r="SEL16" s="389"/>
      <c r="SEM16" s="389"/>
      <c r="SEN16" s="389"/>
      <c r="SEO16" s="389"/>
      <c r="SEP16" s="389"/>
      <c r="SEQ16" s="389"/>
      <c r="SER16" s="389"/>
      <c r="SES16" s="389"/>
      <c r="SET16" s="389"/>
      <c r="SEU16" s="389"/>
      <c r="SEV16" s="389"/>
      <c r="SEW16" s="389"/>
      <c r="SEX16" s="389"/>
      <c r="SEY16" s="389"/>
      <c r="SEZ16" s="389"/>
      <c r="SFA16" s="389"/>
      <c r="SFB16" s="389"/>
      <c r="SFC16" s="389"/>
      <c r="SFD16" s="389"/>
      <c r="SFE16" s="389"/>
      <c r="SFF16" s="389"/>
      <c r="SFG16" s="389"/>
      <c r="SFH16" s="389"/>
      <c r="SFI16" s="389"/>
      <c r="SFJ16" s="389"/>
      <c r="SFK16" s="389"/>
      <c r="SFL16" s="389"/>
      <c r="SFM16" s="389"/>
      <c r="SFN16" s="389"/>
      <c r="SFO16" s="389"/>
      <c r="SFP16" s="389"/>
      <c r="SFQ16" s="389"/>
      <c r="SFR16" s="389"/>
      <c r="SFS16" s="389"/>
      <c r="SFT16" s="389"/>
      <c r="SFU16" s="389"/>
      <c r="SFV16" s="389"/>
      <c r="SFW16" s="389"/>
      <c r="SFX16" s="389"/>
      <c r="SFY16" s="389"/>
      <c r="SFZ16" s="389"/>
      <c r="SGA16" s="389"/>
      <c r="SGB16" s="389"/>
      <c r="SGC16" s="389"/>
      <c r="SGD16" s="389"/>
      <c r="SGE16" s="389"/>
      <c r="SGF16" s="389"/>
      <c r="SGG16" s="389"/>
      <c r="SGH16" s="389"/>
      <c r="SGI16" s="389"/>
      <c r="SGJ16" s="389"/>
      <c r="SGK16" s="389"/>
      <c r="SGL16" s="389"/>
      <c r="SGM16" s="389"/>
      <c r="SGN16" s="389"/>
      <c r="SGO16" s="389"/>
      <c r="SGP16" s="389"/>
      <c r="SGQ16" s="389"/>
      <c r="SGR16" s="389"/>
      <c r="SGS16" s="389"/>
      <c r="SGT16" s="389"/>
      <c r="SGU16" s="389"/>
      <c r="SGV16" s="389"/>
      <c r="SGW16" s="389"/>
      <c r="SGX16" s="389"/>
      <c r="SGY16" s="389"/>
      <c r="SGZ16" s="389"/>
      <c r="SHA16" s="389"/>
      <c r="SHB16" s="389"/>
      <c r="SHC16" s="389"/>
      <c r="SHD16" s="389"/>
      <c r="SHE16" s="389"/>
      <c r="SHF16" s="389"/>
      <c r="SHG16" s="389"/>
      <c r="SHH16" s="389"/>
      <c r="SHI16" s="389"/>
      <c r="SHJ16" s="389"/>
      <c r="SHK16" s="389"/>
      <c r="SHL16" s="389"/>
      <c r="SHM16" s="389"/>
      <c r="SHN16" s="389"/>
      <c r="SHO16" s="389"/>
      <c r="SHP16" s="389"/>
      <c r="SHQ16" s="389"/>
      <c r="SHR16" s="389"/>
      <c r="SHS16" s="389"/>
      <c r="SHT16" s="389"/>
      <c r="SHU16" s="389"/>
      <c r="SHV16" s="389"/>
      <c r="SHW16" s="389"/>
      <c r="SHX16" s="389"/>
      <c r="SHY16" s="389"/>
      <c r="SHZ16" s="389"/>
      <c r="SIA16" s="389"/>
      <c r="SIB16" s="389"/>
      <c r="SIC16" s="389"/>
      <c r="SID16" s="389"/>
      <c r="SIE16" s="389"/>
      <c r="SIF16" s="389"/>
      <c r="SIG16" s="389"/>
      <c r="SIH16" s="389"/>
      <c r="SII16" s="389"/>
      <c r="SIJ16" s="389"/>
      <c r="SIK16" s="389"/>
      <c r="SIL16" s="389"/>
      <c r="SIM16" s="389"/>
      <c r="SIN16" s="389"/>
      <c r="SIO16" s="389"/>
      <c r="SIP16" s="389"/>
      <c r="SIQ16" s="389"/>
      <c r="SIR16" s="389"/>
      <c r="SIS16" s="389"/>
      <c r="SIT16" s="389"/>
      <c r="SIU16" s="389"/>
      <c r="SIV16" s="389"/>
      <c r="SIW16" s="389"/>
      <c r="SIX16" s="389"/>
      <c r="SIY16" s="389"/>
      <c r="SIZ16" s="389"/>
      <c r="SJA16" s="389"/>
      <c r="SJB16" s="389"/>
      <c r="SJC16" s="389"/>
      <c r="SJD16" s="389"/>
      <c r="SJE16" s="389"/>
      <c r="SJF16" s="389"/>
      <c r="SJG16" s="389"/>
      <c r="SJH16" s="389"/>
      <c r="SJI16" s="389"/>
      <c r="SJJ16" s="389"/>
      <c r="SJK16" s="389"/>
      <c r="SJL16" s="389"/>
      <c r="SJM16" s="389"/>
      <c r="SJN16" s="389"/>
      <c r="SJO16" s="389"/>
      <c r="SJP16" s="389"/>
      <c r="SJQ16" s="389"/>
      <c r="SJR16" s="389"/>
      <c r="SJS16" s="389"/>
      <c r="SJT16" s="389"/>
      <c r="SJU16" s="389"/>
      <c r="SJV16" s="389"/>
      <c r="SJW16" s="389"/>
      <c r="SJX16" s="389"/>
      <c r="SJY16" s="389"/>
      <c r="SJZ16" s="389"/>
      <c r="SKA16" s="389"/>
      <c r="SKB16" s="389"/>
      <c r="SKC16" s="389"/>
      <c r="SKD16" s="389"/>
      <c r="SKE16" s="389"/>
      <c r="SKF16" s="389"/>
      <c r="SKG16" s="389"/>
      <c r="SKH16" s="389"/>
      <c r="SKI16" s="389"/>
      <c r="SKJ16" s="389"/>
      <c r="SKK16" s="389"/>
      <c r="SKL16" s="389"/>
      <c r="SKM16" s="389"/>
      <c r="SKN16" s="389"/>
      <c r="SKO16" s="389"/>
      <c r="SKP16" s="389"/>
      <c r="SKQ16" s="389"/>
      <c r="SKR16" s="389"/>
      <c r="SKS16" s="389"/>
      <c r="SKT16" s="389"/>
      <c r="SKU16" s="389"/>
      <c r="SKV16" s="389"/>
      <c r="SKW16" s="389"/>
      <c r="SKX16" s="389"/>
      <c r="SKY16" s="389"/>
      <c r="SKZ16" s="389"/>
      <c r="SLA16" s="389"/>
      <c r="SLB16" s="389"/>
      <c r="SLC16" s="389"/>
      <c r="SLD16" s="389"/>
      <c r="SLE16" s="389"/>
      <c r="SLF16" s="389"/>
      <c r="SLG16" s="389"/>
      <c r="SLH16" s="389"/>
      <c r="SLI16" s="389"/>
      <c r="SLJ16" s="389"/>
      <c r="SLK16" s="389"/>
      <c r="SLL16" s="389"/>
      <c r="SLM16" s="389"/>
      <c r="SLN16" s="389"/>
      <c r="SLO16" s="389"/>
      <c r="SLP16" s="389"/>
      <c r="SLQ16" s="389"/>
      <c r="SLR16" s="389"/>
      <c r="SLS16" s="389"/>
      <c r="SLT16" s="389"/>
      <c r="SLU16" s="389"/>
      <c r="SLV16" s="389"/>
      <c r="SLW16" s="389"/>
      <c r="SLX16" s="389"/>
      <c r="SLY16" s="389"/>
      <c r="SLZ16" s="389"/>
      <c r="SMA16" s="389"/>
      <c r="SMB16" s="389"/>
      <c r="SMC16" s="389"/>
      <c r="SMD16" s="389"/>
      <c r="SME16" s="389"/>
      <c r="SMF16" s="389"/>
      <c r="SMG16" s="389"/>
      <c r="SMH16" s="389"/>
      <c r="SMI16" s="389"/>
      <c r="SMJ16" s="389"/>
      <c r="SMK16" s="389"/>
      <c r="SML16" s="389"/>
      <c r="SMM16" s="389"/>
      <c r="SMN16" s="389"/>
      <c r="SMO16" s="389"/>
      <c r="SMP16" s="389"/>
      <c r="SMQ16" s="389"/>
      <c r="SMR16" s="389"/>
      <c r="SMS16" s="389"/>
      <c r="SMT16" s="389"/>
      <c r="SMU16" s="389"/>
      <c r="SMV16" s="389"/>
      <c r="SMW16" s="389"/>
      <c r="SMX16" s="389"/>
      <c r="SMY16" s="389"/>
      <c r="SMZ16" s="389"/>
      <c r="SNA16" s="389"/>
      <c r="SNB16" s="389"/>
      <c r="SNC16" s="389"/>
      <c r="SND16" s="389"/>
      <c r="SNE16" s="389"/>
      <c r="SNF16" s="389"/>
      <c r="SNG16" s="389"/>
      <c r="SNH16" s="389"/>
      <c r="SNI16" s="389"/>
      <c r="SNJ16" s="389"/>
      <c r="SNK16" s="389"/>
      <c r="SNL16" s="389"/>
      <c r="SNM16" s="389"/>
      <c r="SNN16" s="389"/>
      <c r="SNO16" s="389"/>
      <c r="SNP16" s="389"/>
      <c r="SNQ16" s="389"/>
      <c r="SNR16" s="389"/>
      <c r="SNS16" s="389"/>
      <c r="SNT16" s="389"/>
      <c r="SNU16" s="389"/>
      <c r="SNV16" s="389"/>
      <c r="SNW16" s="389"/>
      <c r="SNX16" s="389"/>
      <c r="SNY16" s="389"/>
      <c r="SNZ16" s="389"/>
      <c r="SOA16" s="389"/>
      <c r="SOB16" s="389"/>
      <c r="SOC16" s="389"/>
      <c r="SOD16" s="389"/>
      <c r="SOE16" s="389"/>
      <c r="SOF16" s="389"/>
      <c r="SOG16" s="389"/>
      <c r="SOH16" s="389"/>
      <c r="SOI16" s="389"/>
      <c r="SOJ16" s="389"/>
      <c r="SOK16" s="389"/>
      <c r="SOL16" s="389"/>
      <c r="SOM16" s="389"/>
      <c r="SON16" s="389"/>
      <c r="SOO16" s="389"/>
      <c r="SOP16" s="389"/>
      <c r="SOQ16" s="389"/>
      <c r="SOR16" s="389"/>
      <c r="SOS16" s="389"/>
      <c r="SOT16" s="389"/>
      <c r="SOU16" s="389"/>
      <c r="SOV16" s="389"/>
      <c r="SOW16" s="389"/>
      <c r="SOX16" s="389"/>
      <c r="SOY16" s="389"/>
      <c r="SOZ16" s="389"/>
      <c r="SPA16" s="389"/>
      <c r="SPB16" s="389"/>
      <c r="SPC16" s="389"/>
      <c r="SPD16" s="389"/>
      <c r="SPE16" s="389"/>
      <c r="SPF16" s="389"/>
      <c r="SPG16" s="389"/>
      <c r="SPH16" s="389"/>
      <c r="SPI16" s="389"/>
      <c r="SPJ16" s="389"/>
      <c r="SPK16" s="389"/>
      <c r="SPL16" s="389"/>
      <c r="SPM16" s="389"/>
      <c r="SPN16" s="389"/>
      <c r="SPO16" s="389"/>
      <c r="SPP16" s="389"/>
      <c r="SPQ16" s="389"/>
      <c r="SPR16" s="389"/>
      <c r="SPS16" s="389"/>
      <c r="SPT16" s="389"/>
      <c r="SPU16" s="389"/>
      <c r="SPV16" s="389"/>
      <c r="SPW16" s="389"/>
      <c r="SPX16" s="389"/>
      <c r="SPY16" s="389"/>
      <c r="SPZ16" s="389"/>
      <c r="SQA16" s="389"/>
      <c r="SQB16" s="389"/>
      <c r="SQC16" s="389"/>
      <c r="SQD16" s="389"/>
      <c r="SQE16" s="389"/>
      <c r="SQF16" s="389"/>
      <c r="SQG16" s="389"/>
      <c r="SQH16" s="389"/>
      <c r="SQI16" s="389"/>
      <c r="SQJ16" s="389"/>
      <c r="SQK16" s="389"/>
      <c r="SQL16" s="389"/>
      <c r="SQM16" s="389"/>
      <c r="SQN16" s="389"/>
      <c r="SQO16" s="389"/>
      <c r="SQP16" s="389"/>
      <c r="SQQ16" s="389"/>
      <c r="SQR16" s="389"/>
      <c r="SQS16" s="389"/>
      <c r="SQT16" s="389"/>
      <c r="SQU16" s="389"/>
      <c r="SQV16" s="389"/>
      <c r="SQW16" s="389"/>
      <c r="SQX16" s="389"/>
      <c r="SQY16" s="389"/>
      <c r="SQZ16" s="389"/>
      <c r="SRA16" s="389"/>
      <c r="SRB16" s="389"/>
      <c r="SRC16" s="389"/>
      <c r="SRD16" s="389"/>
      <c r="SRE16" s="389"/>
      <c r="SRF16" s="389"/>
      <c r="SRG16" s="389"/>
      <c r="SRH16" s="389"/>
      <c r="SRI16" s="389"/>
      <c r="SRJ16" s="389"/>
      <c r="SRK16" s="389"/>
      <c r="SRL16" s="389"/>
      <c r="SRM16" s="389"/>
      <c r="SRN16" s="389"/>
      <c r="SRO16" s="389"/>
      <c r="SRP16" s="389"/>
      <c r="SRQ16" s="389"/>
      <c r="SRR16" s="389"/>
      <c r="SRS16" s="389"/>
      <c r="SRT16" s="389"/>
      <c r="SRU16" s="389"/>
      <c r="SRV16" s="389"/>
      <c r="SRW16" s="389"/>
      <c r="SRX16" s="389"/>
      <c r="SRY16" s="389"/>
      <c r="SRZ16" s="389"/>
      <c r="SSA16" s="389"/>
      <c r="SSB16" s="389"/>
      <c r="SSC16" s="389"/>
      <c r="SSD16" s="389"/>
      <c r="SSE16" s="389"/>
      <c r="SSF16" s="389"/>
      <c r="SSG16" s="389"/>
      <c r="SSH16" s="389"/>
      <c r="SSI16" s="389"/>
      <c r="SSJ16" s="389"/>
      <c r="SSK16" s="389"/>
      <c r="SSL16" s="389"/>
      <c r="SSM16" s="389"/>
      <c r="SSN16" s="389"/>
      <c r="SSO16" s="389"/>
      <c r="SSP16" s="389"/>
      <c r="SSQ16" s="389"/>
      <c r="SSR16" s="389"/>
      <c r="SSS16" s="389"/>
      <c r="SST16" s="389"/>
      <c r="SSU16" s="389"/>
      <c r="SSV16" s="389"/>
      <c r="SSW16" s="389"/>
      <c r="SSX16" s="389"/>
      <c r="SSY16" s="389"/>
      <c r="SSZ16" s="389"/>
      <c r="STA16" s="389"/>
      <c r="STB16" s="389"/>
      <c r="STC16" s="389"/>
      <c r="STD16" s="389"/>
      <c r="STE16" s="389"/>
      <c r="STF16" s="389"/>
      <c r="STG16" s="389"/>
      <c r="STH16" s="389"/>
      <c r="STI16" s="389"/>
      <c r="STJ16" s="389"/>
      <c r="STK16" s="389"/>
      <c r="STL16" s="389"/>
      <c r="STM16" s="389"/>
      <c r="STN16" s="389"/>
      <c r="STO16" s="389"/>
      <c r="STP16" s="389"/>
      <c r="STQ16" s="389"/>
      <c r="STR16" s="389"/>
      <c r="STS16" s="389"/>
      <c r="STT16" s="389"/>
      <c r="STU16" s="389"/>
      <c r="STV16" s="389"/>
      <c r="STW16" s="389"/>
      <c r="STX16" s="389"/>
      <c r="STY16" s="389"/>
      <c r="STZ16" s="389"/>
      <c r="SUA16" s="389"/>
      <c r="SUB16" s="389"/>
      <c r="SUC16" s="389"/>
      <c r="SUD16" s="389"/>
      <c r="SUE16" s="389"/>
      <c r="SUF16" s="389"/>
      <c r="SUG16" s="389"/>
      <c r="SUH16" s="389"/>
      <c r="SUI16" s="389"/>
      <c r="SUJ16" s="389"/>
      <c r="SUK16" s="389"/>
      <c r="SUL16" s="389"/>
      <c r="SUM16" s="389"/>
      <c r="SUN16" s="389"/>
      <c r="SUO16" s="389"/>
      <c r="SUP16" s="389"/>
      <c r="SUQ16" s="389"/>
      <c r="SUR16" s="389"/>
      <c r="SUS16" s="389"/>
      <c r="SUT16" s="389"/>
      <c r="SUU16" s="389"/>
      <c r="SUV16" s="389"/>
      <c r="SUW16" s="389"/>
      <c r="SUX16" s="389"/>
      <c r="SUY16" s="389"/>
      <c r="SUZ16" s="389"/>
      <c r="SVA16" s="389"/>
      <c r="SVB16" s="389"/>
      <c r="SVC16" s="389"/>
      <c r="SVD16" s="389"/>
      <c r="SVE16" s="389"/>
      <c r="SVF16" s="389"/>
      <c r="SVG16" s="389"/>
      <c r="SVH16" s="389"/>
      <c r="SVI16" s="389"/>
      <c r="SVJ16" s="389"/>
      <c r="SVK16" s="389"/>
      <c r="SVL16" s="389"/>
      <c r="SVM16" s="389"/>
      <c r="SVN16" s="389"/>
      <c r="SVO16" s="389"/>
      <c r="SVP16" s="389"/>
      <c r="SVQ16" s="389"/>
      <c r="SVR16" s="389"/>
      <c r="SVS16" s="389"/>
      <c r="SVT16" s="389"/>
      <c r="SVU16" s="389"/>
      <c r="SVV16" s="389"/>
      <c r="SVW16" s="389"/>
      <c r="SVX16" s="389"/>
      <c r="SVY16" s="389"/>
      <c r="SVZ16" s="389"/>
      <c r="SWA16" s="389"/>
      <c r="SWB16" s="389"/>
      <c r="SWC16" s="389"/>
      <c r="SWD16" s="389"/>
      <c r="SWE16" s="389"/>
      <c r="SWF16" s="389"/>
      <c r="SWG16" s="389"/>
      <c r="SWH16" s="389"/>
      <c r="SWI16" s="389"/>
      <c r="SWJ16" s="389"/>
      <c r="SWK16" s="389"/>
      <c r="SWL16" s="389"/>
      <c r="SWM16" s="389"/>
      <c r="SWN16" s="389"/>
      <c r="SWO16" s="389"/>
      <c r="SWP16" s="389"/>
      <c r="SWQ16" s="389"/>
      <c r="SWR16" s="389"/>
      <c r="SWS16" s="389"/>
      <c r="SWT16" s="389"/>
      <c r="SWU16" s="389"/>
      <c r="SWV16" s="389"/>
      <c r="SWW16" s="389"/>
      <c r="SWX16" s="389"/>
      <c r="SWY16" s="389"/>
      <c r="SWZ16" s="389"/>
      <c r="SXA16" s="389"/>
      <c r="SXB16" s="389"/>
      <c r="SXC16" s="389"/>
      <c r="SXD16" s="389"/>
      <c r="SXE16" s="389"/>
      <c r="SXF16" s="389"/>
      <c r="SXG16" s="389"/>
      <c r="SXH16" s="389"/>
      <c r="SXI16" s="389"/>
      <c r="SXJ16" s="389"/>
      <c r="SXK16" s="389"/>
      <c r="SXL16" s="389"/>
      <c r="SXM16" s="389"/>
      <c r="SXN16" s="389"/>
      <c r="SXO16" s="389"/>
      <c r="SXP16" s="389"/>
      <c r="SXQ16" s="389"/>
      <c r="SXR16" s="389"/>
      <c r="SXS16" s="389"/>
      <c r="SXT16" s="389"/>
      <c r="SXU16" s="389"/>
      <c r="SXV16" s="389"/>
      <c r="SXW16" s="389"/>
      <c r="SXX16" s="389"/>
      <c r="SXY16" s="389"/>
      <c r="SXZ16" s="389"/>
      <c r="SYA16" s="389"/>
      <c r="SYB16" s="389"/>
      <c r="SYC16" s="389"/>
      <c r="SYD16" s="389"/>
      <c r="SYE16" s="389"/>
      <c r="SYF16" s="389"/>
      <c r="SYG16" s="389"/>
      <c r="SYH16" s="389"/>
      <c r="SYI16" s="389"/>
      <c r="SYJ16" s="389"/>
      <c r="SYK16" s="389"/>
      <c r="SYL16" s="389"/>
      <c r="SYM16" s="389"/>
      <c r="SYN16" s="389"/>
      <c r="SYO16" s="389"/>
      <c r="SYP16" s="389"/>
      <c r="SYQ16" s="389"/>
      <c r="SYR16" s="389"/>
      <c r="SYS16" s="389"/>
      <c r="SYT16" s="389"/>
      <c r="SYU16" s="389"/>
      <c r="SYV16" s="389"/>
      <c r="SYW16" s="389"/>
      <c r="SYX16" s="389"/>
      <c r="SYY16" s="389"/>
      <c r="SYZ16" s="389"/>
      <c r="SZA16" s="389"/>
      <c r="SZB16" s="389"/>
      <c r="SZC16" s="389"/>
      <c r="SZD16" s="389"/>
      <c r="SZE16" s="389"/>
      <c r="SZF16" s="389"/>
      <c r="SZG16" s="389"/>
      <c r="SZH16" s="389"/>
      <c r="SZI16" s="389"/>
      <c r="SZJ16" s="389"/>
      <c r="SZK16" s="389"/>
      <c r="SZL16" s="389"/>
      <c r="SZM16" s="389"/>
      <c r="SZN16" s="389"/>
      <c r="SZO16" s="389"/>
      <c r="SZP16" s="389"/>
      <c r="SZQ16" s="389"/>
      <c r="SZR16" s="389"/>
      <c r="SZS16" s="389"/>
      <c r="SZT16" s="389"/>
      <c r="SZU16" s="389"/>
      <c r="SZV16" s="389"/>
      <c r="SZW16" s="389"/>
      <c r="SZX16" s="389"/>
      <c r="SZY16" s="389"/>
      <c r="SZZ16" s="389"/>
      <c r="TAA16" s="389"/>
      <c r="TAB16" s="389"/>
      <c r="TAC16" s="389"/>
      <c r="TAD16" s="389"/>
      <c r="TAE16" s="389"/>
      <c r="TAF16" s="389"/>
      <c r="TAG16" s="389"/>
      <c r="TAH16" s="389"/>
      <c r="TAI16" s="389"/>
      <c r="TAJ16" s="389"/>
      <c r="TAK16" s="389"/>
      <c r="TAL16" s="389"/>
      <c r="TAM16" s="389"/>
      <c r="TAN16" s="389"/>
      <c r="TAO16" s="389"/>
      <c r="TAP16" s="389"/>
      <c r="TAQ16" s="389"/>
      <c r="TAR16" s="389"/>
      <c r="TAS16" s="389"/>
      <c r="TAT16" s="389"/>
      <c r="TAU16" s="389"/>
      <c r="TAV16" s="389"/>
      <c r="TAW16" s="389"/>
      <c r="TAX16" s="389"/>
      <c r="TAY16" s="389"/>
      <c r="TAZ16" s="389"/>
      <c r="TBA16" s="389"/>
      <c r="TBB16" s="389"/>
      <c r="TBC16" s="389"/>
      <c r="TBD16" s="389"/>
      <c r="TBE16" s="389"/>
      <c r="TBF16" s="389"/>
      <c r="TBG16" s="389"/>
      <c r="TBH16" s="389"/>
      <c r="TBI16" s="389"/>
      <c r="TBJ16" s="389"/>
      <c r="TBK16" s="389"/>
      <c r="TBL16" s="389"/>
      <c r="TBM16" s="389"/>
      <c r="TBN16" s="389"/>
      <c r="TBO16" s="389"/>
      <c r="TBP16" s="389"/>
      <c r="TBQ16" s="389"/>
      <c r="TBR16" s="389"/>
      <c r="TBS16" s="389"/>
      <c r="TBT16" s="389"/>
      <c r="TBU16" s="389"/>
      <c r="TBV16" s="389"/>
      <c r="TBW16" s="389"/>
      <c r="TBX16" s="389"/>
      <c r="TBY16" s="389"/>
      <c r="TBZ16" s="389"/>
      <c r="TCA16" s="389"/>
      <c r="TCB16" s="389"/>
      <c r="TCC16" s="389"/>
      <c r="TCD16" s="389"/>
      <c r="TCE16" s="389"/>
      <c r="TCF16" s="389"/>
      <c r="TCG16" s="389"/>
      <c r="TCH16" s="389"/>
      <c r="TCI16" s="389"/>
      <c r="TCJ16" s="389"/>
      <c r="TCK16" s="389"/>
      <c r="TCL16" s="389"/>
      <c r="TCM16" s="389"/>
      <c r="TCN16" s="389"/>
      <c r="TCO16" s="389"/>
      <c r="TCP16" s="389"/>
      <c r="TCQ16" s="389"/>
      <c r="TCR16" s="389"/>
      <c r="TCS16" s="389"/>
      <c r="TCT16" s="389"/>
      <c r="TCU16" s="389"/>
      <c r="TCV16" s="389"/>
      <c r="TCW16" s="389"/>
      <c r="TCX16" s="389"/>
      <c r="TCY16" s="389"/>
      <c r="TCZ16" s="389"/>
      <c r="TDA16" s="389"/>
      <c r="TDB16" s="389"/>
      <c r="TDC16" s="389"/>
      <c r="TDD16" s="389"/>
      <c r="TDE16" s="389"/>
      <c r="TDF16" s="389"/>
      <c r="TDG16" s="389"/>
      <c r="TDH16" s="389"/>
      <c r="TDI16" s="389"/>
      <c r="TDJ16" s="389"/>
      <c r="TDK16" s="389"/>
      <c r="TDL16" s="389"/>
      <c r="TDM16" s="389"/>
      <c r="TDN16" s="389"/>
      <c r="TDO16" s="389"/>
      <c r="TDP16" s="389"/>
      <c r="TDQ16" s="389"/>
      <c r="TDR16" s="389"/>
      <c r="TDS16" s="389"/>
      <c r="TDT16" s="389"/>
      <c r="TDU16" s="389"/>
      <c r="TDV16" s="389"/>
      <c r="TDW16" s="389"/>
      <c r="TDX16" s="389"/>
      <c r="TDY16" s="389"/>
      <c r="TDZ16" s="389"/>
      <c r="TEA16" s="389"/>
      <c r="TEB16" s="389"/>
      <c r="TEC16" s="389"/>
      <c r="TED16" s="389"/>
      <c r="TEE16" s="389"/>
      <c r="TEF16" s="389"/>
      <c r="TEG16" s="389"/>
      <c r="TEH16" s="389"/>
      <c r="TEI16" s="389"/>
      <c r="TEJ16" s="389"/>
      <c r="TEK16" s="389"/>
      <c r="TEL16" s="389"/>
      <c r="TEM16" s="389"/>
      <c r="TEN16" s="389"/>
      <c r="TEO16" s="389"/>
      <c r="TEP16" s="389"/>
      <c r="TEQ16" s="389"/>
      <c r="TER16" s="389"/>
      <c r="TES16" s="389"/>
      <c r="TET16" s="389"/>
      <c r="TEU16" s="389"/>
      <c r="TEV16" s="389"/>
      <c r="TEW16" s="389"/>
      <c r="TEX16" s="389"/>
      <c r="TEY16" s="389"/>
      <c r="TEZ16" s="389"/>
      <c r="TFA16" s="389"/>
      <c r="TFB16" s="389"/>
      <c r="TFC16" s="389"/>
      <c r="TFD16" s="389"/>
      <c r="TFE16" s="389"/>
      <c r="TFF16" s="389"/>
      <c r="TFG16" s="389"/>
      <c r="TFH16" s="389"/>
      <c r="TFI16" s="389"/>
      <c r="TFJ16" s="389"/>
      <c r="TFK16" s="389"/>
      <c r="TFL16" s="389"/>
      <c r="TFM16" s="389"/>
      <c r="TFN16" s="389"/>
      <c r="TFO16" s="389"/>
      <c r="TFP16" s="389"/>
      <c r="TFQ16" s="389"/>
      <c r="TFR16" s="389"/>
      <c r="TFS16" s="389"/>
      <c r="TFT16" s="389"/>
      <c r="TFU16" s="389"/>
      <c r="TFV16" s="389"/>
      <c r="TFW16" s="389"/>
      <c r="TFX16" s="389"/>
      <c r="TFY16" s="389"/>
      <c r="TFZ16" s="389"/>
      <c r="TGA16" s="389"/>
      <c r="TGB16" s="389"/>
      <c r="TGC16" s="389"/>
      <c r="TGD16" s="389"/>
      <c r="TGE16" s="389"/>
      <c r="TGF16" s="389"/>
      <c r="TGG16" s="389"/>
      <c r="TGH16" s="389"/>
      <c r="TGI16" s="389"/>
      <c r="TGJ16" s="389"/>
      <c r="TGK16" s="389"/>
      <c r="TGL16" s="389"/>
      <c r="TGM16" s="389"/>
      <c r="TGN16" s="389"/>
      <c r="TGO16" s="389"/>
      <c r="TGP16" s="389"/>
      <c r="TGQ16" s="389"/>
      <c r="TGR16" s="389"/>
      <c r="TGS16" s="389"/>
      <c r="TGT16" s="389"/>
      <c r="TGU16" s="389"/>
      <c r="TGV16" s="389"/>
      <c r="TGW16" s="389"/>
      <c r="TGX16" s="389"/>
      <c r="TGY16" s="389"/>
      <c r="TGZ16" s="389"/>
      <c r="THA16" s="389"/>
      <c r="THB16" s="389"/>
      <c r="THC16" s="389"/>
      <c r="THD16" s="389"/>
      <c r="THE16" s="389"/>
      <c r="THF16" s="389"/>
      <c r="THG16" s="389"/>
      <c r="THH16" s="389"/>
      <c r="THI16" s="389"/>
      <c r="THJ16" s="389"/>
      <c r="THK16" s="389"/>
      <c r="THL16" s="389"/>
      <c r="THM16" s="389"/>
      <c r="THN16" s="389"/>
      <c r="THO16" s="389"/>
      <c r="THP16" s="389"/>
      <c r="THQ16" s="389"/>
      <c r="THR16" s="389"/>
      <c r="THS16" s="389"/>
      <c r="THT16" s="389"/>
      <c r="THU16" s="389"/>
      <c r="THV16" s="389"/>
      <c r="THW16" s="389"/>
      <c r="THX16" s="389"/>
      <c r="THY16" s="389"/>
      <c r="THZ16" s="389"/>
      <c r="TIA16" s="389"/>
      <c r="TIB16" s="389"/>
      <c r="TIC16" s="389"/>
      <c r="TID16" s="389"/>
      <c r="TIE16" s="389"/>
      <c r="TIF16" s="389"/>
      <c r="TIG16" s="389"/>
      <c r="TIH16" s="389"/>
      <c r="TII16" s="389"/>
      <c r="TIJ16" s="389"/>
      <c r="TIK16" s="389"/>
      <c r="TIL16" s="389"/>
      <c r="TIM16" s="389"/>
      <c r="TIN16" s="389"/>
      <c r="TIO16" s="389"/>
      <c r="TIP16" s="389"/>
      <c r="TIQ16" s="389"/>
      <c r="TIR16" s="389"/>
      <c r="TIS16" s="389"/>
      <c r="TIT16" s="389"/>
      <c r="TIU16" s="389"/>
      <c r="TIV16" s="389"/>
      <c r="TIW16" s="389"/>
      <c r="TIX16" s="389"/>
      <c r="TIY16" s="389"/>
      <c r="TIZ16" s="389"/>
      <c r="TJA16" s="389"/>
      <c r="TJB16" s="389"/>
      <c r="TJC16" s="389"/>
      <c r="TJD16" s="389"/>
      <c r="TJE16" s="389"/>
      <c r="TJF16" s="389"/>
      <c r="TJG16" s="389"/>
      <c r="TJH16" s="389"/>
      <c r="TJI16" s="389"/>
      <c r="TJJ16" s="389"/>
      <c r="TJK16" s="389"/>
      <c r="TJL16" s="389"/>
      <c r="TJM16" s="389"/>
      <c r="TJN16" s="389"/>
      <c r="TJO16" s="389"/>
      <c r="TJP16" s="389"/>
      <c r="TJQ16" s="389"/>
      <c r="TJR16" s="389"/>
      <c r="TJS16" s="389"/>
      <c r="TJT16" s="389"/>
      <c r="TJU16" s="389"/>
      <c r="TJV16" s="389"/>
      <c r="TJW16" s="389"/>
      <c r="TJX16" s="389"/>
      <c r="TJY16" s="389"/>
      <c r="TJZ16" s="389"/>
      <c r="TKA16" s="389"/>
      <c r="TKB16" s="389"/>
      <c r="TKC16" s="389"/>
      <c r="TKD16" s="389"/>
      <c r="TKE16" s="389"/>
      <c r="TKF16" s="389"/>
      <c r="TKG16" s="389"/>
      <c r="TKH16" s="389"/>
      <c r="TKI16" s="389"/>
      <c r="TKJ16" s="389"/>
      <c r="TKK16" s="389"/>
      <c r="TKL16" s="389"/>
      <c r="TKM16" s="389"/>
      <c r="TKN16" s="389"/>
      <c r="TKO16" s="389"/>
      <c r="TKP16" s="389"/>
      <c r="TKQ16" s="389"/>
      <c r="TKR16" s="389"/>
      <c r="TKS16" s="389"/>
      <c r="TKT16" s="389"/>
      <c r="TKU16" s="389"/>
      <c r="TKV16" s="389"/>
      <c r="TKW16" s="389"/>
      <c r="TKX16" s="389"/>
      <c r="TKY16" s="389"/>
      <c r="TKZ16" s="389"/>
      <c r="TLA16" s="389"/>
      <c r="TLB16" s="389"/>
      <c r="TLC16" s="389"/>
      <c r="TLD16" s="389"/>
      <c r="TLE16" s="389"/>
      <c r="TLF16" s="389"/>
      <c r="TLG16" s="389"/>
      <c r="TLH16" s="389"/>
      <c r="TLI16" s="389"/>
      <c r="TLJ16" s="389"/>
      <c r="TLK16" s="389"/>
      <c r="TLL16" s="389"/>
      <c r="TLM16" s="389"/>
      <c r="TLN16" s="389"/>
      <c r="TLO16" s="389"/>
      <c r="TLP16" s="389"/>
      <c r="TLQ16" s="389"/>
      <c r="TLR16" s="389"/>
      <c r="TLS16" s="389"/>
      <c r="TLT16" s="389"/>
      <c r="TLU16" s="389"/>
      <c r="TLV16" s="389"/>
      <c r="TLW16" s="389"/>
      <c r="TLX16" s="389"/>
      <c r="TLY16" s="389"/>
      <c r="TLZ16" s="389"/>
      <c r="TMA16" s="389"/>
      <c r="TMB16" s="389"/>
      <c r="TMC16" s="389"/>
      <c r="TMD16" s="389"/>
      <c r="TME16" s="389"/>
      <c r="TMF16" s="389"/>
      <c r="TMG16" s="389"/>
      <c r="TMH16" s="389"/>
      <c r="TMI16" s="389"/>
      <c r="TMJ16" s="389"/>
      <c r="TMK16" s="389"/>
      <c r="TML16" s="389"/>
      <c r="TMM16" s="389"/>
      <c r="TMN16" s="389"/>
      <c r="TMO16" s="389"/>
      <c r="TMP16" s="389"/>
      <c r="TMQ16" s="389"/>
      <c r="TMR16" s="389"/>
      <c r="TMS16" s="389"/>
      <c r="TMT16" s="389"/>
      <c r="TMU16" s="389"/>
      <c r="TMV16" s="389"/>
      <c r="TMW16" s="389"/>
      <c r="TMX16" s="389"/>
      <c r="TMY16" s="389"/>
      <c r="TMZ16" s="389"/>
      <c r="TNA16" s="389"/>
      <c r="TNB16" s="389"/>
      <c r="TNC16" s="389"/>
      <c r="TND16" s="389"/>
      <c r="TNE16" s="389"/>
      <c r="TNF16" s="389"/>
      <c r="TNG16" s="389"/>
      <c r="TNH16" s="389"/>
      <c r="TNI16" s="389"/>
      <c r="TNJ16" s="389"/>
      <c r="TNK16" s="389"/>
      <c r="TNL16" s="389"/>
      <c r="TNM16" s="389"/>
      <c r="TNN16" s="389"/>
      <c r="TNO16" s="389"/>
      <c r="TNP16" s="389"/>
      <c r="TNQ16" s="389"/>
      <c r="TNR16" s="389"/>
      <c r="TNS16" s="389"/>
      <c r="TNT16" s="389"/>
      <c r="TNU16" s="389"/>
      <c r="TNV16" s="389"/>
      <c r="TNW16" s="389"/>
      <c r="TNX16" s="389"/>
      <c r="TNY16" s="389"/>
      <c r="TNZ16" s="389"/>
      <c r="TOA16" s="389"/>
      <c r="TOB16" s="389"/>
      <c r="TOC16" s="389"/>
      <c r="TOD16" s="389"/>
      <c r="TOE16" s="389"/>
      <c r="TOF16" s="389"/>
      <c r="TOG16" s="389"/>
      <c r="TOH16" s="389"/>
      <c r="TOI16" s="389"/>
      <c r="TOJ16" s="389"/>
      <c r="TOK16" s="389"/>
      <c r="TOL16" s="389"/>
      <c r="TOM16" s="389"/>
      <c r="TON16" s="389"/>
      <c r="TOO16" s="389"/>
      <c r="TOP16" s="389"/>
      <c r="TOQ16" s="389"/>
      <c r="TOR16" s="389"/>
      <c r="TOS16" s="389"/>
      <c r="TOT16" s="389"/>
      <c r="TOU16" s="389"/>
      <c r="TOV16" s="389"/>
      <c r="TOW16" s="389"/>
      <c r="TOX16" s="389"/>
      <c r="TOY16" s="389"/>
      <c r="TOZ16" s="389"/>
      <c r="TPA16" s="389"/>
      <c r="TPB16" s="389"/>
      <c r="TPC16" s="389"/>
      <c r="TPD16" s="389"/>
      <c r="TPE16" s="389"/>
      <c r="TPF16" s="389"/>
      <c r="TPG16" s="389"/>
      <c r="TPH16" s="389"/>
      <c r="TPI16" s="389"/>
      <c r="TPJ16" s="389"/>
      <c r="TPK16" s="389"/>
      <c r="TPL16" s="389"/>
      <c r="TPM16" s="389"/>
      <c r="TPN16" s="389"/>
      <c r="TPO16" s="389"/>
      <c r="TPP16" s="389"/>
      <c r="TPQ16" s="389"/>
      <c r="TPR16" s="389"/>
      <c r="TPS16" s="389"/>
      <c r="TPT16" s="389"/>
      <c r="TPU16" s="389"/>
      <c r="TPV16" s="389"/>
      <c r="TPW16" s="389"/>
      <c r="TPX16" s="389"/>
      <c r="TPY16" s="389"/>
      <c r="TPZ16" s="389"/>
      <c r="TQA16" s="389"/>
      <c r="TQB16" s="389"/>
      <c r="TQC16" s="389"/>
      <c r="TQD16" s="389"/>
      <c r="TQE16" s="389"/>
      <c r="TQF16" s="389"/>
      <c r="TQG16" s="389"/>
      <c r="TQH16" s="389"/>
      <c r="TQI16" s="389"/>
      <c r="TQJ16" s="389"/>
      <c r="TQK16" s="389"/>
      <c r="TQL16" s="389"/>
      <c r="TQM16" s="389"/>
      <c r="TQN16" s="389"/>
      <c r="TQO16" s="389"/>
      <c r="TQP16" s="389"/>
      <c r="TQQ16" s="389"/>
      <c r="TQR16" s="389"/>
      <c r="TQS16" s="389"/>
      <c r="TQT16" s="389"/>
      <c r="TQU16" s="389"/>
      <c r="TQV16" s="389"/>
      <c r="TQW16" s="389"/>
      <c r="TQX16" s="389"/>
      <c r="TQY16" s="389"/>
      <c r="TQZ16" s="389"/>
      <c r="TRA16" s="389"/>
      <c r="TRB16" s="389"/>
      <c r="TRC16" s="389"/>
      <c r="TRD16" s="389"/>
      <c r="TRE16" s="389"/>
      <c r="TRF16" s="389"/>
      <c r="TRG16" s="389"/>
      <c r="TRH16" s="389"/>
      <c r="TRI16" s="389"/>
      <c r="TRJ16" s="389"/>
      <c r="TRK16" s="389"/>
      <c r="TRL16" s="389"/>
      <c r="TRM16" s="389"/>
      <c r="TRN16" s="389"/>
      <c r="TRO16" s="389"/>
      <c r="TRP16" s="389"/>
      <c r="TRQ16" s="389"/>
      <c r="TRR16" s="389"/>
      <c r="TRS16" s="389"/>
      <c r="TRT16" s="389"/>
      <c r="TRU16" s="389"/>
      <c r="TRV16" s="389"/>
      <c r="TRW16" s="389"/>
      <c r="TRX16" s="389"/>
      <c r="TRY16" s="389"/>
      <c r="TRZ16" s="389"/>
      <c r="TSA16" s="389"/>
      <c r="TSB16" s="389"/>
      <c r="TSC16" s="389"/>
      <c r="TSD16" s="389"/>
      <c r="TSE16" s="389"/>
      <c r="TSF16" s="389"/>
      <c r="TSG16" s="389"/>
      <c r="TSH16" s="389"/>
      <c r="TSI16" s="389"/>
      <c r="TSJ16" s="389"/>
      <c r="TSK16" s="389"/>
      <c r="TSL16" s="389"/>
      <c r="TSM16" s="389"/>
      <c r="TSN16" s="389"/>
      <c r="TSO16" s="389"/>
      <c r="TSP16" s="389"/>
      <c r="TSQ16" s="389"/>
      <c r="TSR16" s="389"/>
      <c r="TSS16" s="389"/>
      <c r="TST16" s="389"/>
      <c r="TSU16" s="389"/>
      <c r="TSV16" s="389"/>
      <c r="TSW16" s="389"/>
      <c r="TSX16" s="389"/>
      <c r="TSY16" s="389"/>
      <c r="TSZ16" s="389"/>
      <c r="TTA16" s="389"/>
      <c r="TTB16" s="389"/>
      <c r="TTC16" s="389"/>
      <c r="TTD16" s="389"/>
      <c r="TTE16" s="389"/>
      <c r="TTF16" s="389"/>
      <c r="TTG16" s="389"/>
      <c r="TTH16" s="389"/>
      <c r="TTI16" s="389"/>
      <c r="TTJ16" s="389"/>
      <c r="TTK16" s="389"/>
      <c r="TTL16" s="389"/>
      <c r="TTM16" s="389"/>
      <c r="TTN16" s="389"/>
      <c r="TTO16" s="389"/>
      <c r="TTP16" s="389"/>
      <c r="TTQ16" s="389"/>
      <c r="TTR16" s="389"/>
      <c r="TTS16" s="389"/>
      <c r="TTT16" s="389"/>
      <c r="TTU16" s="389"/>
      <c r="TTV16" s="389"/>
      <c r="TTW16" s="389"/>
      <c r="TTX16" s="389"/>
      <c r="TTY16" s="389"/>
      <c r="TTZ16" s="389"/>
      <c r="TUA16" s="389"/>
      <c r="TUB16" s="389"/>
      <c r="TUC16" s="389"/>
      <c r="TUD16" s="389"/>
      <c r="TUE16" s="389"/>
      <c r="TUF16" s="389"/>
      <c r="TUG16" s="389"/>
      <c r="TUH16" s="389"/>
      <c r="TUI16" s="389"/>
      <c r="TUJ16" s="389"/>
      <c r="TUK16" s="389"/>
      <c r="TUL16" s="389"/>
      <c r="TUM16" s="389"/>
      <c r="TUN16" s="389"/>
      <c r="TUO16" s="389"/>
      <c r="TUP16" s="389"/>
      <c r="TUQ16" s="389"/>
      <c r="TUR16" s="389"/>
      <c r="TUS16" s="389"/>
      <c r="TUT16" s="389"/>
      <c r="TUU16" s="389"/>
      <c r="TUV16" s="389"/>
      <c r="TUW16" s="389"/>
      <c r="TUX16" s="389"/>
      <c r="TUY16" s="389"/>
      <c r="TUZ16" s="389"/>
      <c r="TVA16" s="389"/>
      <c r="TVB16" s="389"/>
      <c r="TVC16" s="389"/>
      <c r="TVD16" s="389"/>
      <c r="TVE16" s="389"/>
      <c r="TVF16" s="389"/>
      <c r="TVG16" s="389"/>
      <c r="TVH16" s="389"/>
      <c r="TVI16" s="389"/>
      <c r="TVJ16" s="389"/>
      <c r="TVK16" s="389"/>
      <c r="TVL16" s="389"/>
      <c r="TVM16" s="389"/>
      <c r="TVN16" s="389"/>
      <c r="TVO16" s="389"/>
      <c r="TVP16" s="389"/>
      <c r="TVQ16" s="389"/>
      <c r="TVR16" s="389"/>
      <c r="TVS16" s="389"/>
      <c r="TVT16" s="389"/>
      <c r="TVU16" s="389"/>
      <c r="TVV16" s="389"/>
      <c r="TVW16" s="389"/>
      <c r="TVX16" s="389"/>
      <c r="TVY16" s="389"/>
      <c r="TVZ16" s="389"/>
      <c r="TWA16" s="389"/>
      <c r="TWB16" s="389"/>
      <c r="TWC16" s="389"/>
      <c r="TWD16" s="389"/>
      <c r="TWE16" s="389"/>
      <c r="TWF16" s="389"/>
      <c r="TWG16" s="389"/>
      <c r="TWH16" s="389"/>
      <c r="TWI16" s="389"/>
      <c r="TWJ16" s="389"/>
      <c r="TWK16" s="389"/>
      <c r="TWL16" s="389"/>
      <c r="TWM16" s="389"/>
      <c r="TWN16" s="389"/>
      <c r="TWO16" s="389"/>
      <c r="TWP16" s="389"/>
      <c r="TWQ16" s="389"/>
      <c r="TWR16" s="389"/>
      <c r="TWS16" s="389"/>
      <c r="TWT16" s="389"/>
      <c r="TWU16" s="389"/>
      <c r="TWV16" s="389"/>
      <c r="TWW16" s="389"/>
      <c r="TWX16" s="389"/>
      <c r="TWY16" s="389"/>
      <c r="TWZ16" s="389"/>
      <c r="TXA16" s="389"/>
      <c r="TXB16" s="389"/>
      <c r="TXC16" s="389"/>
      <c r="TXD16" s="389"/>
      <c r="TXE16" s="389"/>
      <c r="TXF16" s="389"/>
      <c r="TXG16" s="389"/>
      <c r="TXH16" s="389"/>
      <c r="TXI16" s="389"/>
      <c r="TXJ16" s="389"/>
      <c r="TXK16" s="389"/>
      <c r="TXL16" s="389"/>
      <c r="TXM16" s="389"/>
      <c r="TXN16" s="389"/>
      <c r="TXO16" s="389"/>
      <c r="TXP16" s="389"/>
      <c r="TXQ16" s="389"/>
      <c r="TXR16" s="389"/>
      <c r="TXS16" s="389"/>
      <c r="TXT16" s="389"/>
      <c r="TXU16" s="389"/>
      <c r="TXV16" s="389"/>
      <c r="TXW16" s="389"/>
      <c r="TXX16" s="389"/>
      <c r="TXY16" s="389"/>
      <c r="TXZ16" s="389"/>
      <c r="TYA16" s="389"/>
      <c r="TYB16" s="389"/>
      <c r="TYC16" s="389"/>
      <c r="TYD16" s="389"/>
      <c r="TYE16" s="389"/>
      <c r="TYF16" s="389"/>
      <c r="TYG16" s="389"/>
      <c r="TYH16" s="389"/>
      <c r="TYI16" s="389"/>
      <c r="TYJ16" s="389"/>
      <c r="TYK16" s="389"/>
      <c r="TYL16" s="389"/>
      <c r="TYM16" s="389"/>
      <c r="TYN16" s="389"/>
      <c r="TYO16" s="389"/>
      <c r="TYP16" s="389"/>
      <c r="TYQ16" s="389"/>
      <c r="TYR16" s="389"/>
      <c r="TYS16" s="389"/>
      <c r="TYT16" s="389"/>
      <c r="TYU16" s="389"/>
      <c r="TYV16" s="389"/>
      <c r="TYW16" s="389"/>
      <c r="TYX16" s="389"/>
      <c r="TYY16" s="389"/>
      <c r="TYZ16" s="389"/>
      <c r="TZA16" s="389"/>
      <c r="TZB16" s="389"/>
      <c r="TZC16" s="389"/>
      <c r="TZD16" s="389"/>
      <c r="TZE16" s="389"/>
      <c r="TZF16" s="389"/>
      <c r="TZG16" s="389"/>
      <c r="TZH16" s="389"/>
      <c r="TZI16" s="389"/>
      <c r="TZJ16" s="389"/>
      <c r="TZK16" s="389"/>
      <c r="TZL16" s="389"/>
      <c r="TZM16" s="389"/>
      <c r="TZN16" s="389"/>
      <c r="TZO16" s="389"/>
      <c r="TZP16" s="389"/>
      <c r="TZQ16" s="389"/>
      <c r="TZR16" s="389"/>
      <c r="TZS16" s="389"/>
      <c r="TZT16" s="389"/>
      <c r="TZU16" s="389"/>
      <c r="TZV16" s="389"/>
      <c r="TZW16" s="389"/>
      <c r="TZX16" s="389"/>
      <c r="TZY16" s="389"/>
      <c r="TZZ16" s="389"/>
      <c r="UAA16" s="389"/>
      <c r="UAB16" s="389"/>
      <c r="UAC16" s="389"/>
      <c r="UAD16" s="389"/>
      <c r="UAE16" s="389"/>
      <c r="UAF16" s="389"/>
      <c r="UAG16" s="389"/>
      <c r="UAH16" s="389"/>
      <c r="UAI16" s="389"/>
      <c r="UAJ16" s="389"/>
      <c r="UAK16" s="389"/>
      <c r="UAL16" s="389"/>
      <c r="UAM16" s="389"/>
      <c r="UAN16" s="389"/>
      <c r="UAO16" s="389"/>
      <c r="UAP16" s="389"/>
      <c r="UAQ16" s="389"/>
      <c r="UAR16" s="389"/>
      <c r="UAS16" s="389"/>
      <c r="UAT16" s="389"/>
      <c r="UAU16" s="389"/>
      <c r="UAV16" s="389"/>
      <c r="UAW16" s="389"/>
      <c r="UAX16" s="389"/>
      <c r="UAY16" s="389"/>
      <c r="UAZ16" s="389"/>
      <c r="UBA16" s="389"/>
      <c r="UBB16" s="389"/>
      <c r="UBC16" s="389"/>
      <c r="UBD16" s="389"/>
      <c r="UBE16" s="389"/>
      <c r="UBF16" s="389"/>
      <c r="UBG16" s="389"/>
      <c r="UBH16" s="389"/>
      <c r="UBI16" s="389"/>
      <c r="UBJ16" s="389"/>
      <c r="UBK16" s="389"/>
      <c r="UBL16" s="389"/>
      <c r="UBM16" s="389"/>
      <c r="UBN16" s="389"/>
      <c r="UBO16" s="389"/>
      <c r="UBP16" s="389"/>
      <c r="UBQ16" s="389"/>
      <c r="UBR16" s="389"/>
      <c r="UBS16" s="389"/>
      <c r="UBT16" s="389"/>
      <c r="UBU16" s="389"/>
      <c r="UBV16" s="389"/>
      <c r="UBW16" s="389"/>
      <c r="UBX16" s="389"/>
      <c r="UBY16" s="389"/>
      <c r="UBZ16" s="389"/>
      <c r="UCA16" s="389"/>
      <c r="UCB16" s="389"/>
      <c r="UCC16" s="389"/>
      <c r="UCD16" s="389"/>
      <c r="UCE16" s="389"/>
      <c r="UCF16" s="389"/>
      <c r="UCG16" s="389"/>
      <c r="UCH16" s="389"/>
      <c r="UCI16" s="389"/>
      <c r="UCJ16" s="389"/>
      <c r="UCK16" s="389"/>
      <c r="UCL16" s="389"/>
      <c r="UCM16" s="389"/>
      <c r="UCN16" s="389"/>
      <c r="UCO16" s="389"/>
      <c r="UCP16" s="389"/>
      <c r="UCQ16" s="389"/>
      <c r="UCR16" s="389"/>
      <c r="UCS16" s="389"/>
      <c r="UCT16" s="389"/>
      <c r="UCU16" s="389"/>
      <c r="UCV16" s="389"/>
      <c r="UCW16" s="389"/>
      <c r="UCX16" s="389"/>
      <c r="UCY16" s="389"/>
      <c r="UCZ16" s="389"/>
      <c r="UDA16" s="389"/>
      <c r="UDB16" s="389"/>
      <c r="UDC16" s="389"/>
      <c r="UDD16" s="389"/>
      <c r="UDE16" s="389"/>
      <c r="UDF16" s="389"/>
      <c r="UDG16" s="389"/>
      <c r="UDH16" s="389"/>
      <c r="UDI16" s="389"/>
      <c r="UDJ16" s="389"/>
      <c r="UDK16" s="389"/>
    </row>
    <row r="17" spans="1:14329" ht="15.75" customHeight="1" thickBot="1">
      <c r="A17" s="247"/>
      <c r="B17" s="247"/>
      <c r="C17" s="248">
        <v>483</v>
      </c>
      <c r="D17" s="233">
        <v>400000</v>
      </c>
      <c r="E17" s="253"/>
      <c r="F17" s="253"/>
      <c r="G17" s="275"/>
      <c r="H17" s="254">
        <f>SUM(D17:G17)</f>
        <v>400000</v>
      </c>
      <c r="I17" s="276"/>
      <c r="Z17" s="277"/>
      <c r="AA17" s="265"/>
      <c r="AB17" s="266">
        <v>483</v>
      </c>
      <c r="AC17" s="270">
        <v>88000</v>
      </c>
      <c r="AD17" s="278"/>
      <c r="AE17" s="278"/>
      <c r="AF17" s="278"/>
      <c r="AG17" s="271">
        <f t="shared" si="2"/>
        <v>88000</v>
      </c>
      <c r="QXT17" s="389"/>
      <c r="QXU17" s="389"/>
      <c r="QXV17" s="389"/>
      <c r="QXW17" s="389"/>
      <c r="QXX17" s="389"/>
      <c r="QXY17" s="389"/>
      <c r="QXZ17" s="389"/>
      <c r="QYA17" s="389"/>
      <c r="QYB17" s="389"/>
      <c r="QYC17" s="389"/>
      <c r="QYD17" s="389"/>
      <c r="QYE17" s="389"/>
      <c r="QYF17" s="389"/>
      <c r="QYG17" s="389"/>
      <c r="QYH17" s="389"/>
      <c r="QYI17" s="389"/>
      <c r="QYJ17" s="389"/>
      <c r="QYK17" s="389"/>
      <c r="QYL17" s="389"/>
      <c r="QYM17" s="389"/>
      <c r="QYN17" s="389"/>
      <c r="QYO17" s="389"/>
      <c r="QYP17" s="389"/>
      <c r="QYQ17" s="389"/>
      <c r="QYR17" s="389"/>
      <c r="QYS17" s="389"/>
      <c r="QYT17" s="389"/>
      <c r="QYU17" s="389"/>
      <c r="QYV17" s="389"/>
      <c r="QYW17" s="389"/>
      <c r="QYX17" s="389"/>
      <c r="QYY17" s="389"/>
      <c r="QYZ17" s="389"/>
      <c r="QZA17" s="389"/>
      <c r="QZB17" s="389"/>
      <c r="QZC17" s="389"/>
      <c r="QZD17" s="389"/>
      <c r="QZE17" s="389"/>
      <c r="QZF17" s="389"/>
      <c r="QZG17" s="389"/>
      <c r="QZH17" s="389"/>
      <c r="QZI17" s="389"/>
      <c r="QZJ17" s="389"/>
      <c r="QZK17" s="389"/>
      <c r="QZL17" s="389"/>
      <c r="QZM17" s="389"/>
      <c r="QZN17" s="389"/>
      <c r="QZO17" s="389"/>
      <c r="QZP17" s="389"/>
      <c r="QZQ17" s="389"/>
      <c r="QZR17" s="389"/>
      <c r="QZS17" s="389"/>
      <c r="QZT17" s="389"/>
      <c r="QZU17" s="389"/>
      <c r="QZV17" s="389"/>
      <c r="QZW17" s="389"/>
      <c r="QZX17" s="389"/>
      <c r="QZY17" s="389"/>
      <c r="QZZ17" s="389"/>
      <c r="RAA17" s="389"/>
      <c r="RAB17" s="389"/>
      <c r="RAC17" s="389"/>
      <c r="RAD17" s="389"/>
      <c r="RAE17" s="389"/>
      <c r="RAF17" s="389"/>
      <c r="RAG17" s="389"/>
      <c r="RAH17" s="389"/>
      <c r="RAI17" s="389"/>
      <c r="RAJ17" s="389"/>
      <c r="RAK17" s="389"/>
      <c r="RAL17" s="389"/>
      <c r="RAM17" s="389"/>
      <c r="RAN17" s="389"/>
      <c r="RAO17" s="389"/>
      <c r="RAP17" s="389"/>
      <c r="RAQ17" s="389"/>
      <c r="RAR17" s="389"/>
      <c r="RAS17" s="389"/>
      <c r="RAT17" s="389"/>
      <c r="RAU17" s="389"/>
      <c r="RAV17" s="389"/>
      <c r="RAW17" s="389"/>
      <c r="RAX17" s="389"/>
      <c r="RAY17" s="389"/>
      <c r="RAZ17" s="389"/>
      <c r="RBA17" s="389"/>
      <c r="RBB17" s="389"/>
      <c r="RBC17" s="389"/>
      <c r="RBD17" s="389"/>
      <c r="RBE17" s="389"/>
      <c r="RBF17" s="389"/>
      <c r="RBG17" s="389"/>
      <c r="RBH17" s="389"/>
      <c r="RBI17" s="389"/>
      <c r="RBJ17" s="389"/>
      <c r="RBK17" s="389"/>
      <c r="RBL17" s="389"/>
      <c r="RBM17" s="389"/>
      <c r="RBN17" s="389"/>
      <c r="RBO17" s="389"/>
      <c r="RBP17" s="389"/>
      <c r="RBQ17" s="389"/>
      <c r="RBR17" s="389"/>
      <c r="RBS17" s="389"/>
      <c r="RBT17" s="389"/>
      <c r="RBU17" s="389"/>
      <c r="RBV17" s="389"/>
      <c r="RBW17" s="389"/>
      <c r="RBX17" s="389"/>
      <c r="RBY17" s="389"/>
      <c r="RBZ17" s="389"/>
      <c r="RCA17" s="389"/>
      <c r="RCB17" s="389"/>
      <c r="RCC17" s="389"/>
      <c r="RCD17" s="389"/>
      <c r="RCE17" s="389"/>
      <c r="RCF17" s="389"/>
      <c r="RCG17" s="389"/>
      <c r="RCH17" s="389"/>
      <c r="RCI17" s="389"/>
      <c r="RCJ17" s="389"/>
      <c r="RCK17" s="389"/>
      <c r="RCL17" s="389"/>
      <c r="RCM17" s="389"/>
      <c r="RCN17" s="389"/>
      <c r="RCO17" s="389"/>
      <c r="RCP17" s="389"/>
      <c r="RCQ17" s="389"/>
      <c r="RCR17" s="389"/>
      <c r="RCS17" s="389"/>
      <c r="RCT17" s="389"/>
      <c r="RCU17" s="389"/>
      <c r="RCV17" s="389"/>
      <c r="RCW17" s="389"/>
      <c r="RCX17" s="389"/>
      <c r="RCY17" s="389"/>
      <c r="RCZ17" s="389"/>
      <c r="RDA17" s="389"/>
      <c r="RDB17" s="389"/>
      <c r="RDC17" s="389"/>
      <c r="RDD17" s="389"/>
      <c r="RDE17" s="389"/>
      <c r="RDF17" s="389"/>
      <c r="RDG17" s="389"/>
      <c r="RDH17" s="389"/>
      <c r="RDI17" s="389"/>
      <c r="RDJ17" s="389"/>
      <c r="RDK17" s="389"/>
      <c r="RDL17" s="389"/>
      <c r="RDM17" s="389"/>
      <c r="RDN17" s="389"/>
      <c r="RDO17" s="389"/>
      <c r="RDP17" s="389"/>
      <c r="RDQ17" s="389"/>
      <c r="RDR17" s="389"/>
      <c r="RDS17" s="389"/>
      <c r="RDT17" s="389"/>
      <c r="RDU17" s="389"/>
      <c r="RDV17" s="389"/>
      <c r="RDW17" s="389"/>
      <c r="RDX17" s="389"/>
      <c r="RDY17" s="389"/>
      <c r="RDZ17" s="389"/>
      <c r="REA17" s="389"/>
      <c r="REB17" s="389"/>
      <c r="REC17" s="389"/>
      <c r="RED17" s="389"/>
      <c r="REE17" s="389"/>
      <c r="REF17" s="389"/>
      <c r="REG17" s="389"/>
      <c r="REH17" s="389"/>
      <c r="REI17" s="389"/>
      <c r="REJ17" s="389"/>
      <c r="REK17" s="389"/>
      <c r="REL17" s="389"/>
      <c r="REM17" s="389"/>
      <c r="REN17" s="389"/>
      <c r="REO17" s="389"/>
      <c r="REP17" s="389"/>
      <c r="REQ17" s="389"/>
      <c r="RER17" s="389"/>
      <c r="RES17" s="389"/>
      <c r="RET17" s="389"/>
      <c r="REU17" s="389"/>
      <c r="REV17" s="389"/>
      <c r="REW17" s="389"/>
      <c r="REX17" s="389"/>
      <c r="REY17" s="389"/>
      <c r="REZ17" s="389"/>
      <c r="RFA17" s="389"/>
      <c r="RFB17" s="389"/>
      <c r="RFC17" s="389"/>
      <c r="RFD17" s="389"/>
      <c r="RFE17" s="389"/>
      <c r="RFF17" s="389"/>
      <c r="RFG17" s="389"/>
      <c r="RFH17" s="389"/>
      <c r="RFI17" s="389"/>
      <c r="RFJ17" s="389"/>
      <c r="RFK17" s="389"/>
      <c r="RFL17" s="389"/>
      <c r="RFM17" s="389"/>
      <c r="RFN17" s="389"/>
      <c r="RFO17" s="389"/>
      <c r="RFP17" s="389"/>
      <c r="RFQ17" s="389"/>
      <c r="RFR17" s="389"/>
      <c r="RFS17" s="389"/>
      <c r="RFT17" s="389"/>
      <c r="RFU17" s="389"/>
      <c r="RFV17" s="389"/>
      <c r="RFW17" s="389"/>
      <c r="RFX17" s="389"/>
      <c r="RFY17" s="389"/>
      <c r="RFZ17" s="389"/>
      <c r="RGA17" s="389"/>
      <c r="RGB17" s="389"/>
      <c r="RGC17" s="389"/>
      <c r="RGD17" s="389"/>
      <c r="RGE17" s="389"/>
      <c r="RGF17" s="389"/>
      <c r="RGG17" s="389"/>
      <c r="RGH17" s="389"/>
      <c r="RGI17" s="389"/>
      <c r="RGJ17" s="389"/>
      <c r="RGK17" s="389"/>
      <c r="RGL17" s="389"/>
      <c r="RGM17" s="389"/>
      <c r="RGN17" s="389"/>
      <c r="RGO17" s="389"/>
      <c r="RGP17" s="389"/>
      <c r="RGQ17" s="389"/>
      <c r="RGR17" s="389"/>
      <c r="RGS17" s="389"/>
      <c r="RGT17" s="389"/>
      <c r="RGU17" s="389"/>
      <c r="RGV17" s="389"/>
      <c r="RGW17" s="389"/>
      <c r="RGX17" s="389"/>
      <c r="RGY17" s="389"/>
      <c r="RGZ17" s="389"/>
      <c r="RHA17" s="389"/>
      <c r="RHB17" s="389"/>
      <c r="RHC17" s="389"/>
      <c r="RHD17" s="389"/>
      <c r="RHE17" s="389"/>
      <c r="RHF17" s="389"/>
      <c r="RHG17" s="389"/>
      <c r="RHH17" s="389"/>
      <c r="RHI17" s="389"/>
      <c r="RHJ17" s="389"/>
      <c r="RHK17" s="389"/>
      <c r="RHL17" s="389"/>
      <c r="RHM17" s="389"/>
      <c r="RHN17" s="389"/>
      <c r="RHO17" s="389"/>
      <c r="RHP17" s="389"/>
      <c r="RHQ17" s="389"/>
      <c r="RHR17" s="389"/>
      <c r="RHS17" s="389"/>
      <c r="RHT17" s="389"/>
      <c r="RHU17" s="389"/>
      <c r="RHV17" s="389"/>
      <c r="RHW17" s="389"/>
      <c r="RHX17" s="389"/>
      <c r="RHY17" s="389"/>
      <c r="RHZ17" s="389"/>
      <c r="RIA17" s="389"/>
      <c r="RIB17" s="389"/>
      <c r="RIC17" s="389"/>
      <c r="RID17" s="389"/>
      <c r="RIE17" s="389"/>
      <c r="RIF17" s="389"/>
      <c r="RIG17" s="389"/>
      <c r="RIH17" s="389"/>
      <c r="RII17" s="389"/>
      <c r="RIJ17" s="389"/>
      <c r="RIK17" s="389"/>
      <c r="RIL17" s="389"/>
      <c r="RIM17" s="389"/>
      <c r="RIN17" s="389"/>
      <c r="RIO17" s="389"/>
      <c r="RIP17" s="389"/>
      <c r="RIQ17" s="389"/>
      <c r="RIR17" s="389"/>
      <c r="RIS17" s="389"/>
      <c r="RIT17" s="389"/>
      <c r="RIU17" s="389"/>
      <c r="RIV17" s="389"/>
      <c r="RIW17" s="389"/>
      <c r="RIX17" s="389"/>
      <c r="RIY17" s="389"/>
      <c r="RIZ17" s="389"/>
      <c r="RJA17" s="389"/>
      <c r="RJB17" s="389"/>
      <c r="RJC17" s="389"/>
      <c r="RJD17" s="389"/>
      <c r="RJE17" s="389"/>
      <c r="RJF17" s="389"/>
      <c r="RJG17" s="389"/>
      <c r="RJH17" s="389"/>
      <c r="RJI17" s="389"/>
      <c r="RJJ17" s="389"/>
      <c r="RJK17" s="389"/>
      <c r="RJL17" s="389"/>
      <c r="RJM17" s="389"/>
      <c r="RJN17" s="389"/>
      <c r="RJO17" s="389"/>
      <c r="RJP17" s="389"/>
      <c r="RJQ17" s="389"/>
      <c r="RJR17" s="389"/>
      <c r="RJS17" s="389"/>
      <c r="RJT17" s="389"/>
      <c r="RJU17" s="389"/>
      <c r="RJV17" s="389"/>
      <c r="RJW17" s="389"/>
      <c r="RJX17" s="389"/>
      <c r="RJY17" s="389"/>
      <c r="RJZ17" s="389"/>
      <c r="RKA17" s="389"/>
      <c r="RKB17" s="389"/>
      <c r="RKC17" s="389"/>
      <c r="RKD17" s="389"/>
      <c r="RKE17" s="389"/>
      <c r="RKF17" s="389"/>
      <c r="RKG17" s="389"/>
      <c r="RKH17" s="389"/>
      <c r="RKI17" s="389"/>
      <c r="RKJ17" s="389"/>
      <c r="RKK17" s="389"/>
      <c r="RKL17" s="389"/>
      <c r="RKM17" s="389"/>
      <c r="RKN17" s="389"/>
      <c r="RKO17" s="389"/>
      <c r="RKP17" s="389"/>
      <c r="RKQ17" s="389"/>
      <c r="RKR17" s="389"/>
      <c r="RKS17" s="389"/>
      <c r="RKT17" s="389"/>
      <c r="RKU17" s="389"/>
      <c r="RKV17" s="389"/>
      <c r="RKW17" s="389"/>
      <c r="RKX17" s="389"/>
      <c r="RKY17" s="389"/>
      <c r="RKZ17" s="389"/>
      <c r="RLA17" s="389"/>
      <c r="RLB17" s="389"/>
      <c r="RLC17" s="389"/>
      <c r="RLD17" s="389"/>
      <c r="RLE17" s="389"/>
      <c r="RLF17" s="389"/>
      <c r="RLG17" s="389"/>
      <c r="RLH17" s="389"/>
      <c r="RLI17" s="389"/>
      <c r="RLJ17" s="389"/>
      <c r="RLK17" s="389"/>
      <c r="RLL17" s="389"/>
      <c r="RLM17" s="389"/>
      <c r="RLN17" s="389"/>
      <c r="RLO17" s="389"/>
      <c r="RLP17" s="389"/>
      <c r="RLQ17" s="389"/>
      <c r="RLR17" s="389"/>
      <c r="RLS17" s="389"/>
      <c r="RLT17" s="389"/>
      <c r="RLU17" s="389"/>
      <c r="RLV17" s="389"/>
      <c r="RLW17" s="389"/>
      <c r="RLX17" s="389"/>
      <c r="RLY17" s="389"/>
      <c r="RLZ17" s="389"/>
      <c r="RMA17" s="389"/>
      <c r="RMB17" s="389"/>
      <c r="RMC17" s="389"/>
      <c r="RMD17" s="389"/>
      <c r="RME17" s="389"/>
      <c r="RMF17" s="389"/>
      <c r="RMG17" s="389"/>
      <c r="RMH17" s="389"/>
      <c r="RMI17" s="389"/>
      <c r="RMJ17" s="389"/>
      <c r="RMK17" s="389"/>
      <c r="RML17" s="389"/>
      <c r="RMM17" s="389"/>
      <c r="RMN17" s="389"/>
      <c r="RMO17" s="389"/>
      <c r="RMP17" s="389"/>
      <c r="RMQ17" s="389"/>
      <c r="RMR17" s="389"/>
      <c r="RMS17" s="389"/>
      <c r="RMT17" s="389"/>
      <c r="RMU17" s="389"/>
      <c r="RMV17" s="389"/>
      <c r="RMW17" s="389"/>
      <c r="RMX17" s="389"/>
      <c r="RMY17" s="389"/>
      <c r="RMZ17" s="389"/>
      <c r="RNA17" s="389"/>
      <c r="RNB17" s="389"/>
      <c r="RNC17" s="389"/>
      <c r="RND17" s="389"/>
      <c r="RNE17" s="389"/>
      <c r="RNF17" s="389"/>
      <c r="RNG17" s="389"/>
      <c r="RNH17" s="389"/>
      <c r="RNI17" s="389"/>
      <c r="RNJ17" s="389"/>
      <c r="RNK17" s="389"/>
      <c r="RNL17" s="389"/>
      <c r="RNM17" s="389"/>
      <c r="RNN17" s="389"/>
      <c r="RNO17" s="389"/>
      <c r="RNP17" s="389"/>
      <c r="RNQ17" s="389"/>
      <c r="RNR17" s="389"/>
      <c r="RNS17" s="389"/>
      <c r="RNT17" s="389"/>
      <c r="RNU17" s="389"/>
      <c r="RNV17" s="389"/>
      <c r="RNW17" s="389"/>
      <c r="RNX17" s="389"/>
      <c r="RNY17" s="389"/>
      <c r="RNZ17" s="389"/>
      <c r="ROA17" s="389"/>
      <c r="ROB17" s="389"/>
      <c r="ROC17" s="389"/>
      <c r="ROD17" s="389"/>
      <c r="ROE17" s="389"/>
      <c r="ROF17" s="389"/>
      <c r="ROG17" s="389"/>
      <c r="ROH17" s="389"/>
      <c r="ROI17" s="389"/>
      <c r="ROJ17" s="389"/>
      <c r="ROK17" s="389"/>
      <c r="ROL17" s="389"/>
      <c r="ROM17" s="389"/>
      <c r="RON17" s="389"/>
      <c r="ROO17" s="389"/>
      <c r="ROP17" s="389"/>
      <c r="ROQ17" s="389"/>
      <c r="ROR17" s="389"/>
      <c r="ROS17" s="389"/>
      <c r="ROT17" s="389"/>
      <c r="ROU17" s="389"/>
      <c r="ROV17" s="389"/>
      <c r="ROW17" s="389"/>
      <c r="ROX17" s="389"/>
      <c r="ROY17" s="389"/>
      <c r="ROZ17" s="389"/>
      <c r="RPA17" s="389"/>
      <c r="RPB17" s="389"/>
      <c r="RPC17" s="389"/>
      <c r="RPD17" s="389"/>
      <c r="RPE17" s="389"/>
      <c r="RPF17" s="389"/>
      <c r="RPG17" s="389"/>
      <c r="RPH17" s="389"/>
      <c r="RPI17" s="389"/>
      <c r="RPJ17" s="389"/>
      <c r="RPK17" s="389"/>
      <c r="RPL17" s="389"/>
      <c r="RPM17" s="389"/>
      <c r="RPN17" s="389"/>
      <c r="RPO17" s="389"/>
      <c r="RPP17" s="389"/>
      <c r="RPQ17" s="389"/>
      <c r="RPR17" s="389"/>
      <c r="RPS17" s="389"/>
      <c r="RPT17" s="389"/>
      <c r="RPU17" s="389"/>
      <c r="RPV17" s="389"/>
      <c r="RPW17" s="389"/>
      <c r="RPX17" s="389"/>
      <c r="RPY17" s="389"/>
      <c r="RPZ17" s="389"/>
      <c r="RQA17" s="389"/>
      <c r="RQB17" s="389"/>
      <c r="RQC17" s="389"/>
      <c r="RQD17" s="389"/>
      <c r="RQE17" s="389"/>
      <c r="RQF17" s="389"/>
      <c r="RQG17" s="389"/>
      <c r="RQH17" s="389"/>
      <c r="RQI17" s="389"/>
      <c r="RQJ17" s="389"/>
      <c r="RQK17" s="389"/>
      <c r="RQL17" s="389"/>
      <c r="RQM17" s="389"/>
      <c r="RQN17" s="389"/>
      <c r="RQO17" s="389"/>
      <c r="RQP17" s="389"/>
      <c r="RQQ17" s="389"/>
      <c r="RQR17" s="389"/>
      <c r="RQS17" s="389"/>
      <c r="RQT17" s="389"/>
      <c r="RQU17" s="389"/>
      <c r="RQV17" s="389"/>
      <c r="RQW17" s="389"/>
      <c r="RQX17" s="389"/>
      <c r="RQY17" s="389"/>
      <c r="RQZ17" s="389"/>
      <c r="RRA17" s="389"/>
      <c r="RRB17" s="389"/>
      <c r="RRC17" s="389"/>
      <c r="RRD17" s="389"/>
      <c r="RRE17" s="389"/>
      <c r="RRF17" s="389"/>
      <c r="RRG17" s="389"/>
      <c r="RRH17" s="389"/>
      <c r="RRI17" s="389"/>
      <c r="RRJ17" s="389"/>
      <c r="RRK17" s="389"/>
      <c r="RRL17" s="389"/>
      <c r="RRM17" s="389"/>
      <c r="RRN17" s="389"/>
      <c r="RRO17" s="389"/>
      <c r="RRP17" s="389"/>
      <c r="RRQ17" s="389"/>
      <c r="RRR17" s="389"/>
      <c r="RRS17" s="389"/>
      <c r="RRT17" s="389"/>
      <c r="RRU17" s="389"/>
      <c r="RRV17" s="389"/>
      <c r="RRW17" s="389"/>
      <c r="RRX17" s="389"/>
      <c r="RRY17" s="389"/>
      <c r="RRZ17" s="389"/>
      <c r="RSA17" s="389"/>
      <c r="RSB17" s="389"/>
      <c r="RSC17" s="389"/>
      <c r="RSD17" s="389"/>
      <c r="RSE17" s="389"/>
      <c r="RSF17" s="389"/>
      <c r="RSG17" s="389"/>
      <c r="RSH17" s="389"/>
      <c r="RSI17" s="389"/>
      <c r="RSJ17" s="389"/>
      <c r="RSK17" s="389"/>
      <c r="RSL17" s="389"/>
      <c r="RSM17" s="389"/>
      <c r="RSN17" s="389"/>
      <c r="RSO17" s="389"/>
      <c r="RSP17" s="389"/>
      <c r="RSQ17" s="389"/>
      <c r="RSR17" s="389"/>
      <c r="RSS17" s="389"/>
      <c r="RST17" s="389"/>
      <c r="RSU17" s="389"/>
      <c r="RSV17" s="389"/>
      <c r="RSW17" s="389"/>
      <c r="RSX17" s="389"/>
      <c r="RSY17" s="389"/>
      <c r="RSZ17" s="389"/>
      <c r="RTA17" s="389"/>
      <c r="RTB17" s="389"/>
      <c r="RTC17" s="389"/>
      <c r="RTD17" s="389"/>
      <c r="RTE17" s="389"/>
      <c r="RTF17" s="389"/>
      <c r="RTG17" s="389"/>
      <c r="RTH17" s="389"/>
      <c r="RTI17" s="389"/>
      <c r="RTJ17" s="389"/>
      <c r="RTK17" s="389"/>
      <c r="RTL17" s="389"/>
      <c r="RTM17" s="389"/>
      <c r="RTN17" s="389"/>
      <c r="RTO17" s="389"/>
      <c r="RTP17" s="389"/>
      <c r="RTQ17" s="389"/>
      <c r="RTR17" s="389"/>
      <c r="RTS17" s="389"/>
      <c r="RTT17" s="389"/>
      <c r="RTU17" s="389"/>
      <c r="RTV17" s="389"/>
      <c r="RTW17" s="389"/>
      <c r="RTX17" s="389"/>
      <c r="RTY17" s="389"/>
      <c r="RTZ17" s="389"/>
      <c r="RUA17" s="389"/>
      <c r="RUB17" s="389"/>
      <c r="RUC17" s="389"/>
      <c r="RUD17" s="389"/>
      <c r="RUE17" s="389"/>
      <c r="RUF17" s="389"/>
      <c r="RUG17" s="389"/>
      <c r="RUH17" s="389"/>
      <c r="RUI17" s="389"/>
      <c r="RUJ17" s="389"/>
      <c r="RUK17" s="389"/>
      <c r="RUL17" s="389"/>
      <c r="RUM17" s="389"/>
      <c r="RUN17" s="389"/>
      <c r="RUO17" s="389"/>
      <c r="RUP17" s="389"/>
      <c r="RUQ17" s="389"/>
      <c r="RUR17" s="389"/>
      <c r="RUS17" s="389"/>
      <c r="RUT17" s="389"/>
      <c r="RUU17" s="389"/>
      <c r="RUV17" s="389"/>
      <c r="RUW17" s="389"/>
      <c r="RUX17" s="389"/>
      <c r="RUY17" s="389"/>
      <c r="RUZ17" s="389"/>
      <c r="RVA17" s="389"/>
      <c r="RVB17" s="389"/>
      <c r="RVC17" s="389"/>
      <c r="RVD17" s="389"/>
      <c r="RVE17" s="389"/>
      <c r="RVF17" s="389"/>
      <c r="RVG17" s="389"/>
      <c r="RVH17" s="389"/>
      <c r="RVI17" s="389"/>
      <c r="RVJ17" s="389"/>
      <c r="RVK17" s="389"/>
      <c r="RVL17" s="389"/>
      <c r="RVM17" s="389"/>
      <c r="RVN17" s="389"/>
      <c r="RVO17" s="389"/>
      <c r="RVP17" s="389"/>
      <c r="RVQ17" s="389"/>
      <c r="RVR17" s="389"/>
      <c r="RVS17" s="389"/>
      <c r="RVT17" s="389"/>
      <c r="RVU17" s="389"/>
      <c r="RVV17" s="389"/>
      <c r="RVW17" s="389"/>
      <c r="RVX17" s="389"/>
      <c r="RVY17" s="389"/>
      <c r="RVZ17" s="389"/>
      <c r="RWA17" s="389"/>
      <c r="RWB17" s="389"/>
      <c r="RWC17" s="389"/>
      <c r="RWD17" s="389"/>
      <c r="RWE17" s="389"/>
      <c r="RWF17" s="389"/>
      <c r="RWG17" s="389"/>
      <c r="RWH17" s="389"/>
      <c r="RWI17" s="389"/>
      <c r="RWJ17" s="389"/>
      <c r="RWK17" s="389"/>
      <c r="RWL17" s="389"/>
      <c r="RWM17" s="389"/>
      <c r="RWN17" s="389"/>
      <c r="RWO17" s="389"/>
      <c r="RWP17" s="389"/>
      <c r="RWQ17" s="389"/>
      <c r="RWR17" s="389"/>
      <c r="RWS17" s="389"/>
      <c r="RWT17" s="389"/>
      <c r="RWU17" s="389"/>
      <c r="RWV17" s="389"/>
      <c r="RWW17" s="389"/>
      <c r="RWX17" s="389"/>
      <c r="RWY17" s="389"/>
      <c r="RWZ17" s="389"/>
      <c r="RXA17" s="389"/>
      <c r="RXB17" s="389"/>
      <c r="RXC17" s="389"/>
      <c r="RXD17" s="389"/>
      <c r="RXE17" s="389"/>
      <c r="RXF17" s="389"/>
      <c r="RXG17" s="389"/>
      <c r="RXH17" s="389"/>
      <c r="RXI17" s="389"/>
      <c r="RXJ17" s="389"/>
      <c r="RXK17" s="389"/>
      <c r="RXL17" s="389"/>
      <c r="RXM17" s="389"/>
      <c r="RXN17" s="389"/>
      <c r="RXO17" s="389"/>
      <c r="RXP17" s="389"/>
      <c r="RXQ17" s="389"/>
      <c r="RXR17" s="389"/>
      <c r="RXS17" s="389"/>
      <c r="RXT17" s="389"/>
      <c r="RXU17" s="389"/>
      <c r="RXV17" s="389"/>
      <c r="RXW17" s="389"/>
      <c r="RXX17" s="389"/>
      <c r="RXY17" s="389"/>
      <c r="RXZ17" s="389"/>
      <c r="RYA17" s="389"/>
      <c r="RYB17" s="389"/>
      <c r="RYC17" s="389"/>
      <c r="RYD17" s="389"/>
      <c r="RYE17" s="389"/>
      <c r="RYF17" s="389"/>
      <c r="RYG17" s="389"/>
      <c r="RYH17" s="389"/>
      <c r="RYI17" s="389"/>
      <c r="RYJ17" s="389"/>
      <c r="RYK17" s="389"/>
      <c r="RYL17" s="389"/>
      <c r="RYM17" s="389"/>
      <c r="RYN17" s="389"/>
      <c r="RYO17" s="389"/>
      <c r="RYP17" s="389"/>
      <c r="RYQ17" s="389"/>
      <c r="RYR17" s="389"/>
      <c r="RYS17" s="389"/>
      <c r="RYT17" s="389"/>
      <c r="RYU17" s="389"/>
      <c r="RYV17" s="389"/>
      <c r="RYW17" s="389"/>
      <c r="RYX17" s="389"/>
      <c r="RYY17" s="389"/>
      <c r="RYZ17" s="389"/>
      <c r="RZA17" s="389"/>
      <c r="RZB17" s="389"/>
      <c r="RZC17" s="389"/>
      <c r="RZD17" s="389"/>
      <c r="RZE17" s="389"/>
      <c r="RZF17" s="389"/>
      <c r="RZG17" s="389"/>
      <c r="RZH17" s="389"/>
      <c r="RZI17" s="389"/>
      <c r="RZJ17" s="389"/>
      <c r="RZK17" s="389"/>
      <c r="RZL17" s="389"/>
      <c r="RZM17" s="389"/>
      <c r="RZN17" s="389"/>
      <c r="RZO17" s="389"/>
      <c r="RZP17" s="389"/>
      <c r="RZQ17" s="389"/>
      <c r="RZR17" s="389"/>
      <c r="RZS17" s="389"/>
      <c r="RZT17" s="389"/>
      <c r="RZU17" s="389"/>
      <c r="RZV17" s="389"/>
      <c r="RZW17" s="389"/>
      <c r="RZX17" s="389"/>
      <c r="RZY17" s="389"/>
      <c r="RZZ17" s="389"/>
      <c r="SAA17" s="389"/>
      <c r="SAB17" s="389"/>
      <c r="SAC17" s="389"/>
      <c r="SAD17" s="389"/>
      <c r="SAE17" s="389"/>
      <c r="SAF17" s="389"/>
      <c r="SAG17" s="389"/>
      <c r="SAH17" s="389"/>
      <c r="SAI17" s="389"/>
      <c r="SAJ17" s="389"/>
      <c r="SAK17" s="389"/>
      <c r="SAL17" s="389"/>
      <c r="SAM17" s="389"/>
      <c r="SAN17" s="389"/>
      <c r="SAO17" s="389"/>
      <c r="SAP17" s="389"/>
      <c r="SAQ17" s="389"/>
      <c r="SAR17" s="389"/>
      <c r="SAS17" s="389"/>
      <c r="SAT17" s="389"/>
      <c r="SAU17" s="389"/>
      <c r="SAV17" s="389"/>
      <c r="SAW17" s="389"/>
      <c r="SAX17" s="389"/>
      <c r="SAY17" s="389"/>
      <c r="SAZ17" s="389"/>
      <c r="SBA17" s="389"/>
      <c r="SBB17" s="389"/>
      <c r="SBC17" s="389"/>
      <c r="SBD17" s="389"/>
      <c r="SBE17" s="389"/>
      <c r="SBF17" s="389"/>
      <c r="SBG17" s="389"/>
      <c r="SBH17" s="389"/>
      <c r="SBI17" s="389"/>
      <c r="SBJ17" s="389"/>
      <c r="SBK17" s="389"/>
      <c r="SBL17" s="389"/>
      <c r="SBM17" s="389"/>
      <c r="SBN17" s="389"/>
      <c r="SBO17" s="389"/>
      <c r="SBP17" s="389"/>
      <c r="SBQ17" s="389"/>
      <c r="SBR17" s="389"/>
      <c r="SBS17" s="389"/>
      <c r="SBT17" s="389"/>
      <c r="SBU17" s="389"/>
      <c r="SBV17" s="389"/>
      <c r="SBW17" s="389"/>
      <c r="SBX17" s="389"/>
      <c r="SBY17" s="389"/>
      <c r="SBZ17" s="389"/>
      <c r="SCA17" s="389"/>
      <c r="SCB17" s="389"/>
      <c r="SCC17" s="389"/>
      <c r="SCD17" s="389"/>
      <c r="SCE17" s="389"/>
      <c r="SCF17" s="389"/>
      <c r="SCG17" s="389"/>
      <c r="SCH17" s="389"/>
      <c r="SCI17" s="389"/>
      <c r="SCJ17" s="389"/>
      <c r="SCK17" s="389"/>
      <c r="SCL17" s="389"/>
      <c r="SCM17" s="389"/>
      <c r="SCN17" s="389"/>
      <c r="SCO17" s="389"/>
      <c r="SCP17" s="389"/>
      <c r="SCQ17" s="389"/>
      <c r="SCR17" s="389"/>
      <c r="SCS17" s="389"/>
      <c r="SCT17" s="389"/>
      <c r="SCU17" s="389"/>
      <c r="SCV17" s="389"/>
      <c r="SCW17" s="389"/>
      <c r="SCX17" s="389"/>
      <c r="SCY17" s="389"/>
      <c r="SCZ17" s="389"/>
      <c r="SDA17" s="389"/>
      <c r="SDB17" s="389"/>
      <c r="SDC17" s="389"/>
      <c r="SDD17" s="389"/>
      <c r="SDE17" s="389"/>
      <c r="SDF17" s="389"/>
      <c r="SDG17" s="389"/>
      <c r="SDH17" s="389"/>
      <c r="SDI17" s="389"/>
      <c r="SDJ17" s="389"/>
      <c r="SDK17" s="389"/>
      <c r="SDL17" s="389"/>
      <c r="SDM17" s="389"/>
      <c r="SDN17" s="389"/>
      <c r="SDO17" s="389"/>
      <c r="SDP17" s="389"/>
      <c r="SDQ17" s="389"/>
      <c r="SDR17" s="389"/>
      <c r="SDS17" s="389"/>
      <c r="SDT17" s="389"/>
      <c r="SDU17" s="389"/>
      <c r="SDV17" s="389"/>
      <c r="SDW17" s="389"/>
      <c r="SDX17" s="389"/>
      <c r="SDY17" s="389"/>
      <c r="SDZ17" s="389"/>
      <c r="SEA17" s="389"/>
      <c r="SEB17" s="389"/>
      <c r="SEC17" s="389"/>
      <c r="SED17" s="389"/>
      <c r="SEE17" s="389"/>
      <c r="SEF17" s="389"/>
      <c r="SEG17" s="389"/>
      <c r="SEH17" s="389"/>
      <c r="SEI17" s="389"/>
      <c r="SEJ17" s="389"/>
      <c r="SEK17" s="389"/>
      <c r="SEL17" s="389"/>
      <c r="SEM17" s="389"/>
      <c r="SEN17" s="389"/>
      <c r="SEO17" s="389"/>
      <c r="SEP17" s="389"/>
      <c r="SEQ17" s="389"/>
      <c r="SER17" s="389"/>
      <c r="SES17" s="389"/>
      <c r="SET17" s="389"/>
      <c r="SEU17" s="389"/>
      <c r="SEV17" s="389"/>
      <c r="SEW17" s="389"/>
      <c r="SEX17" s="389"/>
      <c r="SEY17" s="389"/>
      <c r="SEZ17" s="389"/>
      <c r="SFA17" s="389"/>
      <c r="SFB17" s="389"/>
      <c r="SFC17" s="389"/>
      <c r="SFD17" s="389"/>
      <c r="SFE17" s="389"/>
      <c r="SFF17" s="389"/>
      <c r="SFG17" s="389"/>
      <c r="SFH17" s="389"/>
      <c r="SFI17" s="389"/>
      <c r="SFJ17" s="389"/>
      <c r="SFK17" s="389"/>
      <c r="SFL17" s="389"/>
      <c r="SFM17" s="389"/>
      <c r="SFN17" s="389"/>
      <c r="SFO17" s="389"/>
      <c r="SFP17" s="389"/>
      <c r="SFQ17" s="389"/>
      <c r="SFR17" s="389"/>
      <c r="SFS17" s="389"/>
      <c r="SFT17" s="389"/>
      <c r="SFU17" s="389"/>
      <c r="SFV17" s="389"/>
      <c r="SFW17" s="389"/>
      <c r="SFX17" s="389"/>
      <c r="SFY17" s="389"/>
      <c r="SFZ17" s="389"/>
      <c r="SGA17" s="389"/>
      <c r="SGB17" s="389"/>
      <c r="SGC17" s="389"/>
      <c r="SGD17" s="389"/>
      <c r="SGE17" s="389"/>
      <c r="SGF17" s="389"/>
      <c r="SGG17" s="389"/>
      <c r="SGH17" s="389"/>
      <c r="SGI17" s="389"/>
      <c r="SGJ17" s="389"/>
      <c r="SGK17" s="389"/>
      <c r="SGL17" s="389"/>
      <c r="SGM17" s="389"/>
      <c r="SGN17" s="389"/>
      <c r="SGO17" s="389"/>
      <c r="SGP17" s="389"/>
      <c r="SGQ17" s="389"/>
      <c r="SGR17" s="389"/>
      <c r="SGS17" s="389"/>
      <c r="SGT17" s="389"/>
      <c r="SGU17" s="389"/>
      <c r="SGV17" s="389"/>
      <c r="SGW17" s="389"/>
      <c r="SGX17" s="389"/>
      <c r="SGY17" s="389"/>
      <c r="SGZ17" s="389"/>
      <c r="SHA17" s="389"/>
      <c r="SHB17" s="389"/>
      <c r="SHC17" s="389"/>
      <c r="SHD17" s="389"/>
      <c r="SHE17" s="389"/>
      <c r="SHF17" s="389"/>
      <c r="SHG17" s="389"/>
      <c r="SHH17" s="389"/>
      <c r="SHI17" s="389"/>
      <c r="SHJ17" s="389"/>
      <c r="SHK17" s="389"/>
      <c r="SHL17" s="389"/>
      <c r="SHM17" s="389"/>
      <c r="SHN17" s="389"/>
      <c r="SHO17" s="389"/>
      <c r="SHP17" s="389"/>
      <c r="SHQ17" s="389"/>
      <c r="SHR17" s="389"/>
      <c r="SHS17" s="389"/>
      <c r="SHT17" s="389"/>
      <c r="SHU17" s="389"/>
      <c r="SHV17" s="389"/>
      <c r="SHW17" s="389"/>
      <c r="SHX17" s="389"/>
      <c r="SHY17" s="389"/>
      <c r="SHZ17" s="389"/>
      <c r="SIA17" s="389"/>
      <c r="SIB17" s="389"/>
      <c r="SIC17" s="389"/>
      <c r="SID17" s="389"/>
      <c r="SIE17" s="389"/>
      <c r="SIF17" s="389"/>
      <c r="SIG17" s="389"/>
      <c r="SIH17" s="389"/>
      <c r="SII17" s="389"/>
      <c r="SIJ17" s="389"/>
      <c r="SIK17" s="389"/>
      <c r="SIL17" s="389"/>
      <c r="SIM17" s="389"/>
      <c r="SIN17" s="389"/>
      <c r="SIO17" s="389"/>
      <c r="SIP17" s="389"/>
      <c r="SIQ17" s="389"/>
      <c r="SIR17" s="389"/>
      <c r="SIS17" s="389"/>
      <c r="SIT17" s="389"/>
      <c r="SIU17" s="389"/>
      <c r="SIV17" s="389"/>
      <c r="SIW17" s="389"/>
      <c r="SIX17" s="389"/>
      <c r="SIY17" s="389"/>
      <c r="SIZ17" s="389"/>
      <c r="SJA17" s="389"/>
      <c r="SJB17" s="389"/>
      <c r="SJC17" s="389"/>
      <c r="SJD17" s="389"/>
      <c r="SJE17" s="389"/>
      <c r="SJF17" s="389"/>
      <c r="SJG17" s="389"/>
      <c r="SJH17" s="389"/>
      <c r="SJI17" s="389"/>
      <c r="SJJ17" s="389"/>
      <c r="SJK17" s="389"/>
      <c r="SJL17" s="389"/>
      <c r="SJM17" s="389"/>
      <c r="SJN17" s="389"/>
      <c r="SJO17" s="389"/>
      <c r="SJP17" s="389"/>
      <c r="SJQ17" s="389"/>
      <c r="SJR17" s="389"/>
      <c r="SJS17" s="389"/>
      <c r="SJT17" s="389"/>
      <c r="SJU17" s="389"/>
      <c r="SJV17" s="389"/>
      <c r="SJW17" s="389"/>
      <c r="SJX17" s="389"/>
      <c r="SJY17" s="389"/>
      <c r="SJZ17" s="389"/>
      <c r="SKA17" s="389"/>
      <c r="SKB17" s="389"/>
      <c r="SKC17" s="389"/>
      <c r="SKD17" s="389"/>
      <c r="SKE17" s="389"/>
      <c r="SKF17" s="389"/>
      <c r="SKG17" s="389"/>
      <c r="SKH17" s="389"/>
      <c r="SKI17" s="389"/>
      <c r="SKJ17" s="389"/>
      <c r="SKK17" s="389"/>
      <c r="SKL17" s="389"/>
      <c r="SKM17" s="389"/>
      <c r="SKN17" s="389"/>
      <c r="SKO17" s="389"/>
      <c r="SKP17" s="389"/>
      <c r="SKQ17" s="389"/>
      <c r="SKR17" s="389"/>
      <c r="SKS17" s="389"/>
      <c r="SKT17" s="389"/>
      <c r="SKU17" s="389"/>
      <c r="SKV17" s="389"/>
      <c r="SKW17" s="389"/>
      <c r="SKX17" s="389"/>
      <c r="SKY17" s="389"/>
      <c r="SKZ17" s="389"/>
      <c r="SLA17" s="389"/>
      <c r="SLB17" s="389"/>
      <c r="SLC17" s="389"/>
      <c r="SLD17" s="389"/>
      <c r="SLE17" s="389"/>
      <c r="SLF17" s="389"/>
      <c r="SLG17" s="389"/>
      <c r="SLH17" s="389"/>
      <c r="SLI17" s="389"/>
      <c r="SLJ17" s="389"/>
      <c r="SLK17" s="389"/>
      <c r="SLL17" s="389"/>
      <c r="SLM17" s="389"/>
      <c r="SLN17" s="389"/>
      <c r="SLO17" s="389"/>
      <c r="SLP17" s="389"/>
      <c r="SLQ17" s="389"/>
      <c r="SLR17" s="389"/>
      <c r="SLS17" s="389"/>
      <c r="SLT17" s="389"/>
      <c r="SLU17" s="389"/>
      <c r="SLV17" s="389"/>
      <c r="SLW17" s="389"/>
      <c r="SLX17" s="389"/>
      <c r="SLY17" s="389"/>
      <c r="SLZ17" s="389"/>
      <c r="SMA17" s="389"/>
      <c r="SMB17" s="389"/>
      <c r="SMC17" s="389"/>
      <c r="SMD17" s="389"/>
      <c r="SME17" s="389"/>
      <c r="SMF17" s="389"/>
      <c r="SMG17" s="389"/>
      <c r="SMH17" s="389"/>
      <c r="SMI17" s="389"/>
      <c r="SMJ17" s="389"/>
      <c r="SMK17" s="389"/>
      <c r="SML17" s="389"/>
      <c r="SMM17" s="389"/>
      <c r="SMN17" s="389"/>
      <c r="SMO17" s="389"/>
      <c r="SMP17" s="389"/>
      <c r="SMQ17" s="389"/>
      <c r="SMR17" s="389"/>
      <c r="SMS17" s="389"/>
      <c r="SMT17" s="389"/>
      <c r="SMU17" s="389"/>
      <c r="SMV17" s="389"/>
      <c r="SMW17" s="389"/>
      <c r="SMX17" s="389"/>
      <c r="SMY17" s="389"/>
      <c r="SMZ17" s="389"/>
      <c r="SNA17" s="389"/>
      <c r="SNB17" s="389"/>
      <c r="SNC17" s="389"/>
      <c r="SND17" s="389"/>
      <c r="SNE17" s="389"/>
      <c r="SNF17" s="389"/>
      <c r="SNG17" s="389"/>
      <c r="SNH17" s="389"/>
      <c r="SNI17" s="389"/>
      <c r="SNJ17" s="389"/>
      <c r="SNK17" s="389"/>
      <c r="SNL17" s="389"/>
      <c r="SNM17" s="389"/>
      <c r="SNN17" s="389"/>
      <c r="SNO17" s="389"/>
      <c r="SNP17" s="389"/>
      <c r="SNQ17" s="389"/>
      <c r="SNR17" s="389"/>
      <c r="SNS17" s="389"/>
      <c r="SNT17" s="389"/>
      <c r="SNU17" s="389"/>
      <c r="SNV17" s="389"/>
      <c r="SNW17" s="389"/>
      <c r="SNX17" s="389"/>
      <c r="SNY17" s="389"/>
      <c r="SNZ17" s="389"/>
      <c r="SOA17" s="389"/>
      <c r="SOB17" s="389"/>
      <c r="SOC17" s="389"/>
      <c r="SOD17" s="389"/>
      <c r="SOE17" s="389"/>
      <c r="SOF17" s="389"/>
      <c r="SOG17" s="389"/>
      <c r="SOH17" s="389"/>
      <c r="SOI17" s="389"/>
      <c r="SOJ17" s="389"/>
      <c r="SOK17" s="389"/>
      <c r="SOL17" s="389"/>
      <c r="SOM17" s="389"/>
      <c r="SON17" s="389"/>
      <c r="SOO17" s="389"/>
      <c r="SOP17" s="389"/>
      <c r="SOQ17" s="389"/>
      <c r="SOR17" s="389"/>
      <c r="SOS17" s="389"/>
      <c r="SOT17" s="389"/>
      <c r="SOU17" s="389"/>
      <c r="SOV17" s="389"/>
      <c r="SOW17" s="389"/>
      <c r="SOX17" s="389"/>
      <c r="SOY17" s="389"/>
      <c r="SOZ17" s="389"/>
      <c r="SPA17" s="389"/>
      <c r="SPB17" s="389"/>
      <c r="SPC17" s="389"/>
      <c r="SPD17" s="389"/>
      <c r="SPE17" s="389"/>
      <c r="SPF17" s="389"/>
      <c r="SPG17" s="389"/>
      <c r="SPH17" s="389"/>
      <c r="SPI17" s="389"/>
      <c r="SPJ17" s="389"/>
      <c r="SPK17" s="389"/>
      <c r="SPL17" s="389"/>
      <c r="SPM17" s="389"/>
      <c r="SPN17" s="389"/>
      <c r="SPO17" s="389"/>
      <c r="SPP17" s="389"/>
      <c r="SPQ17" s="389"/>
      <c r="SPR17" s="389"/>
      <c r="SPS17" s="389"/>
      <c r="SPT17" s="389"/>
      <c r="SPU17" s="389"/>
      <c r="SPV17" s="389"/>
      <c r="SPW17" s="389"/>
      <c r="SPX17" s="389"/>
      <c r="SPY17" s="389"/>
      <c r="SPZ17" s="389"/>
      <c r="SQA17" s="389"/>
      <c r="SQB17" s="389"/>
      <c r="SQC17" s="389"/>
      <c r="SQD17" s="389"/>
      <c r="SQE17" s="389"/>
      <c r="SQF17" s="389"/>
      <c r="SQG17" s="389"/>
      <c r="SQH17" s="389"/>
      <c r="SQI17" s="389"/>
      <c r="SQJ17" s="389"/>
      <c r="SQK17" s="389"/>
      <c r="SQL17" s="389"/>
      <c r="SQM17" s="389"/>
      <c r="SQN17" s="389"/>
      <c r="SQO17" s="389"/>
      <c r="SQP17" s="389"/>
      <c r="SQQ17" s="389"/>
      <c r="SQR17" s="389"/>
      <c r="SQS17" s="389"/>
      <c r="SQT17" s="389"/>
      <c r="SQU17" s="389"/>
      <c r="SQV17" s="389"/>
      <c r="SQW17" s="389"/>
      <c r="SQX17" s="389"/>
      <c r="SQY17" s="389"/>
      <c r="SQZ17" s="389"/>
      <c r="SRA17" s="389"/>
      <c r="SRB17" s="389"/>
      <c r="SRC17" s="389"/>
      <c r="SRD17" s="389"/>
      <c r="SRE17" s="389"/>
      <c r="SRF17" s="389"/>
      <c r="SRG17" s="389"/>
      <c r="SRH17" s="389"/>
      <c r="SRI17" s="389"/>
      <c r="SRJ17" s="389"/>
      <c r="SRK17" s="389"/>
      <c r="SRL17" s="389"/>
      <c r="SRM17" s="389"/>
      <c r="SRN17" s="389"/>
      <c r="SRO17" s="389"/>
      <c r="SRP17" s="389"/>
      <c r="SRQ17" s="389"/>
      <c r="SRR17" s="389"/>
      <c r="SRS17" s="389"/>
      <c r="SRT17" s="389"/>
      <c r="SRU17" s="389"/>
      <c r="SRV17" s="389"/>
      <c r="SRW17" s="389"/>
      <c r="SRX17" s="389"/>
      <c r="SRY17" s="389"/>
      <c r="SRZ17" s="389"/>
      <c r="SSA17" s="389"/>
      <c r="SSB17" s="389"/>
      <c r="SSC17" s="389"/>
      <c r="SSD17" s="389"/>
      <c r="SSE17" s="389"/>
      <c r="SSF17" s="389"/>
      <c r="SSG17" s="389"/>
      <c r="SSH17" s="389"/>
      <c r="SSI17" s="389"/>
      <c r="SSJ17" s="389"/>
      <c r="SSK17" s="389"/>
      <c r="SSL17" s="389"/>
      <c r="SSM17" s="389"/>
      <c r="SSN17" s="389"/>
      <c r="SSO17" s="389"/>
      <c r="SSP17" s="389"/>
      <c r="SSQ17" s="389"/>
      <c r="SSR17" s="389"/>
      <c r="SSS17" s="389"/>
      <c r="SST17" s="389"/>
      <c r="SSU17" s="389"/>
      <c r="SSV17" s="389"/>
      <c r="SSW17" s="389"/>
      <c r="SSX17" s="389"/>
      <c r="SSY17" s="389"/>
      <c r="SSZ17" s="389"/>
      <c r="STA17" s="389"/>
      <c r="STB17" s="389"/>
      <c r="STC17" s="389"/>
      <c r="STD17" s="389"/>
      <c r="STE17" s="389"/>
      <c r="STF17" s="389"/>
      <c r="STG17" s="389"/>
      <c r="STH17" s="389"/>
      <c r="STI17" s="389"/>
      <c r="STJ17" s="389"/>
      <c r="STK17" s="389"/>
      <c r="STL17" s="389"/>
      <c r="STM17" s="389"/>
      <c r="STN17" s="389"/>
      <c r="STO17" s="389"/>
      <c r="STP17" s="389"/>
      <c r="STQ17" s="389"/>
      <c r="STR17" s="389"/>
      <c r="STS17" s="389"/>
      <c r="STT17" s="389"/>
      <c r="STU17" s="389"/>
      <c r="STV17" s="389"/>
      <c r="STW17" s="389"/>
      <c r="STX17" s="389"/>
      <c r="STY17" s="389"/>
      <c r="STZ17" s="389"/>
      <c r="SUA17" s="389"/>
      <c r="SUB17" s="389"/>
      <c r="SUC17" s="389"/>
      <c r="SUD17" s="389"/>
      <c r="SUE17" s="389"/>
      <c r="SUF17" s="389"/>
      <c r="SUG17" s="389"/>
      <c r="SUH17" s="389"/>
      <c r="SUI17" s="389"/>
      <c r="SUJ17" s="389"/>
      <c r="SUK17" s="389"/>
      <c r="SUL17" s="389"/>
      <c r="SUM17" s="389"/>
      <c r="SUN17" s="389"/>
      <c r="SUO17" s="389"/>
      <c r="SUP17" s="389"/>
      <c r="SUQ17" s="389"/>
      <c r="SUR17" s="389"/>
      <c r="SUS17" s="389"/>
      <c r="SUT17" s="389"/>
      <c r="SUU17" s="389"/>
      <c r="SUV17" s="389"/>
      <c r="SUW17" s="389"/>
      <c r="SUX17" s="389"/>
      <c r="SUY17" s="389"/>
      <c r="SUZ17" s="389"/>
      <c r="SVA17" s="389"/>
      <c r="SVB17" s="389"/>
      <c r="SVC17" s="389"/>
      <c r="SVD17" s="389"/>
      <c r="SVE17" s="389"/>
      <c r="SVF17" s="389"/>
      <c r="SVG17" s="389"/>
      <c r="SVH17" s="389"/>
      <c r="SVI17" s="389"/>
      <c r="SVJ17" s="389"/>
      <c r="SVK17" s="389"/>
      <c r="SVL17" s="389"/>
      <c r="SVM17" s="389"/>
      <c r="SVN17" s="389"/>
      <c r="SVO17" s="389"/>
      <c r="SVP17" s="389"/>
      <c r="SVQ17" s="389"/>
      <c r="SVR17" s="389"/>
      <c r="SVS17" s="389"/>
      <c r="SVT17" s="389"/>
      <c r="SVU17" s="389"/>
      <c r="SVV17" s="389"/>
      <c r="SVW17" s="389"/>
      <c r="SVX17" s="389"/>
      <c r="SVY17" s="389"/>
      <c r="SVZ17" s="389"/>
      <c r="SWA17" s="389"/>
      <c r="SWB17" s="389"/>
      <c r="SWC17" s="389"/>
      <c r="SWD17" s="389"/>
      <c r="SWE17" s="389"/>
      <c r="SWF17" s="389"/>
      <c r="SWG17" s="389"/>
      <c r="SWH17" s="389"/>
      <c r="SWI17" s="389"/>
      <c r="SWJ17" s="389"/>
      <c r="SWK17" s="389"/>
      <c r="SWL17" s="389"/>
      <c r="SWM17" s="389"/>
      <c r="SWN17" s="389"/>
      <c r="SWO17" s="389"/>
      <c r="SWP17" s="389"/>
      <c r="SWQ17" s="389"/>
      <c r="SWR17" s="389"/>
      <c r="SWS17" s="389"/>
      <c r="SWT17" s="389"/>
      <c r="SWU17" s="389"/>
      <c r="SWV17" s="389"/>
      <c r="SWW17" s="389"/>
      <c r="SWX17" s="389"/>
      <c r="SWY17" s="389"/>
      <c r="SWZ17" s="389"/>
      <c r="SXA17" s="389"/>
      <c r="SXB17" s="389"/>
      <c r="SXC17" s="389"/>
      <c r="SXD17" s="389"/>
      <c r="SXE17" s="389"/>
      <c r="SXF17" s="389"/>
      <c r="SXG17" s="389"/>
      <c r="SXH17" s="389"/>
      <c r="SXI17" s="389"/>
      <c r="SXJ17" s="389"/>
      <c r="SXK17" s="389"/>
      <c r="SXL17" s="389"/>
      <c r="SXM17" s="389"/>
      <c r="SXN17" s="389"/>
      <c r="SXO17" s="389"/>
      <c r="SXP17" s="389"/>
      <c r="SXQ17" s="389"/>
      <c r="SXR17" s="389"/>
      <c r="SXS17" s="389"/>
      <c r="SXT17" s="389"/>
      <c r="SXU17" s="389"/>
      <c r="SXV17" s="389"/>
      <c r="SXW17" s="389"/>
      <c r="SXX17" s="389"/>
      <c r="SXY17" s="389"/>
      <c r="SXZ17" s="389"/>
      <c r="SYA17" s="389"/>
      <c r="SYB17" s="389"/>
      <c r="SYC17" s="389"/>
      <c r="SYD17" s="389"/>
      <c r="SYE17" s="389"/>
      <c r="SYF17" s="389"/>
      <c r="SYG17" s="389"/>
      <c r="SYH17" s="389"/>
      <c r="SYI17" s="389"/>
      <c r="SYJ17" s="389"/>
      <c r="SYK17" s="389"/>
      <c r="SYL17" s="389"/>
      <c r="SYM17" s="389"/>
      <c r="SYN17" s="389"/>
      <c r="SYO17" s="389"/>
      <c r="SYP17" s="389"/>
      <c r="SYQ17" s="389"/>
      <c r="SYR17" s="389"/>
      <c r="SYS17" s="389"/>
      <c r="SYT17" s="389"/>
      <c r="SYU17" s="389"/>
      <c r="SYV17" s="389"/>
      <c r="SYW17" s="389"/>
      <c r="SYX17" s="389"/>
      <c r="SYY17" s="389"/>
      <c r="SYZ17" s="389"/>
      <c r="SZA17" s="389"/>
      <c r="SZB17" s="389"/>
      <c r="SZC17" s="389"/>
      <c r="SZD17" s="389"/>
      <c r="SZE17" s="389"/>
      <c r="SZF17" s="389"/>
      <c r="SZG17" s="389"/>
      <c r="SZH17" s="389"/>
      <c r="SZI17" s="389"/>
      <c r="SZJ17" s="389"/>
      <c r="SZK17" s="389"/>
      <c r="SZL17" s="389"/>
      <c r="SZM17" s="389"/>
      <c r="SZN17" s="389"/>
      <c r="SZO17" s="389"/>
      <c r="SZP17" s="389"/>
      <c r="SZQ17" s="389"/>
      <c r="SZR17" s="389"/>
      <c r="SZS17" s="389"/>
      <c r="SZT17" s="389"/>
      <c r="SZU17" s="389"/>
      <c r="SZV17" s="389"/>
      <c r="SZW17" s="389"/>
      <c r="SZX17" s="389"/>
      <c r="SZY17" s="389"/>
      <c r="SZZ17" s="389"/>
      <c r="TAA17" s="389"/>
      <c r="TAB17" s="389"/>
      <c r="TAC17" s="389"/>
      <c r="TAD17" s="389"/>
      <c r="TAE17" s="389"/>
      <c r="TAF17" s="389"/>
      <c r="TAG17" s="389"/>
      <c r="TAH17" s="389"/>
      <c r="TAI17" s="389"/>
      <c r="TAJ17" s="389"/>
      <c r="TAK17" s="389"/>
      <c r="TAL17" s="389"/>
      <c r="TAM17" s="389"/>
      <c r="TAN17" s="389"/>
      <c r="TAO17" s="389"/>
      <c r="TAP17" s="389"/>
      <c r="TAQ17" s="389"/>
      <c r="TAR17" s="389"/>
      <c r="TAS17" s="389"/>
      <c r="TAT17" s="389"/>
      <c r="TAU17" s="389"/>
      <c r="TAV17" s="389"/>
      <c r="TAW17" s="389"/>
      <c r="TAX17" s="389"/>
      <c r="TAY17" s="389"/>
      <c r="TAZ17" s="389"/>
      <c r="TBA17" s="389"/>
      <c r="TBB17" s="389"/>
      <c r="TBC17" s="389"/>
      <c r="TBD17" s="389"/>
      <c r="TBE17" s="389"/>
      <c r="TBF17" s="389"/>
      <c r="TBG17" s="389"/>
      <c r="TBH17" s="389"/>
      <c r="TBI17" s="389"/>
      <c r="TBJ17" s="389"/>
      <c r="TBK17" s="389"/>
      <c r="TBL17" s="389"/>
      <c r="TBM17" s="389"/>
      <c r="TBN17" s="389"/>
      <c r="TBO17" s="389"/>
      <c r="TBP17" s="389"/>
      <c r="TBQ17" s="389"/>
      <c r="TBR17" s="389"/>
      <c r="TBS17" s="389"/>
      <c r="TBT17" s="389"/>
      <c r="TBU17" s="389"/>
      <c r="TBV17" s="389"/>
      <c r="TBW17" s="389"/>
      <c r="TBX17" s="389"/>
      <c r="TBY17" s="389"/>
      <c r="TBZ17" s="389"/>
      <c r="TCA17" s="389"/>
      <c r="TCB17" s="389"/>
      <c r="TCC17" s="389"/>
      <c r="TCD17" s="389"/>
      <c r="TCE17" s="389"/>
      <c r="TCF17" s="389"/>
      <c r="TCG17" s="389"/>
      <c r="TCH17" s="389"/>
      <c r="TCI17" s="389"/>
      <c r="TCJ17" s="389"/>
      <c r="TCK17" s="389"/>
      <c r="TCL17" s="389"/>
      <c r="TCM17" s="389"/>
      <c r="TCN17" s="389"/>
      <c r="TCO17" s="389"/>
      <c r="TCP17" s="389"/>
      <c r="TCQ17" s="389"/>
      <c r="TCR17" s="389"/>
      <c r="TCS17" s="389"/>
      <c r="TCT17" s="389"/>
      <c r="TCU17" s="389"/>
      <c r="TCV17" s="389"/>
      <c r="TCW17" s="389"/>
      <c r="TCX17" s="389"/>
      <c r="TCY17" s="389"/>
      <c r="TCZ17" s="389"/>
      <c r="TDA17" s="389"/>
      <c r="TDB17" s="389"/>
      <c r="TDC17" s="389"/>
      <c r="TDD17" s="389"/>
      <c r="TDE17" s="389"/>
      <c r="TDF17" s="389"/>
      <c r="TDG17" s="389"/>
      <c r="TDH17" s="389"/>
      <c r="TDI17" s="389"/>
      <c r="TDJ17" s="389"/>
      <c r="TDK17" s="389"/>
      <c r="TDL17" s="389"/>
      <c r="TDM17" s="389"/>
      <c r="TDN17" s="389"/>
      <c r="TDO17" s="389"/>
      <c r="TDP17" s="389"/>
      <c r="TDQ17" s="389"/>
      <c r="TDR17" s="389"/>
      <c r="TDS17" s="389"/>
      <c r="TDT17" s="389"/>
      <c r="TDU17" s="389"/>
      <c r="TDV17" s="389"/>
      <c r="TDW17" s="389"/>
      <c r="TDX17" s="389"/>
      <c r="TDY17" s="389"/>
      <c r="TDZ17" s="389"/>
      <c r="TEA17" s="389"/>
      <c r="TEB17" s="389"/>
      <c r="TEC17" s="389"/>
      <c r="TED17" s="389"/>
      <c r="TEE17" s="389"/>
      <c r="TEF17" s="389"/>
      <c r="TEG17" s="389"/>
      <c r="TEH17" s="389"/>
      <c r="TEI17" s="389"/>
      <c r="TEJ17" s="389"/>
      <c r="TEK17" s="389"/>
      <c r="TEL17" s="389"/>
      <c r="TEM17" s="389"/>
      <c r="TEN17" s="389"/>
      <c r="TEO17" s="389"/>
      <c r="TEP17" s="389"/>
      <c r="TEQ17" s="389"/>
      <c r="TER17" s="389"/>
      <c r="TES17" s="389"/>
      <c r="TET17" s="389"/>
      <c r="TEU17" s="389"/>
      <c r="TEV17" s="389"/>
      <c r="TEW17" s="389"/>
      <c r="TEX17" s="389"/>
      <c r="TEY17" s="389"/>
      <c r="TEZ17" s="389"/>
      <c r="TFA17" s="389"/>
      <c r="TFB17" s="389"/>
      <c r="TFC17" s="389"/>
      <c r="TFD17" s="389"/>
      <c r="TFE17" s="389"/>
      <c r="TFF17" s="389"/>
      <c r="TFG17" s="389"/>
      <c r="TFH17" s="389"/>
      <c r="TFI17" s="389"/>
      <c r="TFJ17" s="389"/>
      <c r="TFK17" s="389"/>
      <c r="TFL17" s="389"/>
      <c r="TFM17" s="389"/>
      <c r="TFN17" s="389"/>
      <c r="TFO17" s="389"/>
      <c r="TFP17" s="389"/>
      <c r="TFQ17" s="389"/>
      <c r="TFR17" s="389"/>
      <c r="TFS17" s="389"/>
      <c r="TFT17" s="389"/>
      <c r="TFU17" s="389"/>
      <c r="TFV17" s="389"/>
      <c r="TFW17" s="389"/>
      <c r="TFX17" s="389"/>
      <c r="TFY17" s="389"/>
      <c r="TFZ17" s="389"/>
      <c r="TGA17" s="389"/>
      <c r="TGB17" s="389"/>
      <c r="TGC17" s="389"/>
      <c r="TGD17" s="389"/>
      <c r="TGE17" s="389"/>
      <c r="TGF17" s="389"/>
      <c r="TGG17" s="389"/>
      <c r="TGH17" s="389"/>
      <c r="TGI17" s="389"/>
      <c r="TGJ17" s="389"/>
      <c r="TGK17" s="389"/>
      <c r="TGL17" s="389"/>
      <c r="TGM17" s="389"/>
      <c r="TGN17" s="389"/>
      <c r="TGO17" s="389"/>
      <c r="TGP17" s="389"/>
      <c r="TGQ17" s="389"/>
      <c r="TGR17" s="389"/>
      <c r="TGS17" s="389"/>
      <c r="TGT17" s="389"/>
      <c r="TGU17" s="389"/>
      <c r="TGV17" s="389"/>
      <c r="TGW17" s="389"/>
      <c r="TGX17" s="389"/>
      <c r="TGY17" s="389"/>
      <c r="TGZ17" s="389"/>
      <c r="THA17" s="389"/>
      <c r="THB17" s="389"/>
      <c r="THC17" s="389"/>
      <c r="THD17" s="389"/>
      <c r="THE17" s="389"/>
      <c r="THF17" s="389"/>
      <c r="THG17" s="389"/>
      <c r="THH17" s="389"/>
      <c r="THI17" s="389"/>
      <c r="THJ17" s="389"/>
      <c r="THK17" s="389"/>
      <c r="THL17" s="389"/>
      <c r="THM17" s="389"/>
      <c r="THN17" s="389"/>
      <c r="THO17" s="389"/>
      <c r="THP17" s="389"/>
      <c r="THQ17" s="389"/>
      <c r="THR17" s="389"/>
      <c r="THS17" s="389"/>
      <c r="THT17" s="389"/>
      <c r="THU17" s="389"/>
      <c r="THV17" s="389"/>
      <c r="THW17" s="389"/>
      <c r="THX17" s="389"/>
      <c r="THY17" s="389"/>
      <c r="THZ17" s="389"/>
      <c r="TIA17" s="389"/>
      <c r="TIB17" s="389"/>
      <c r="TIC17" s="389"/>
      <c r="TID17" s="389"/>
      <c r="TIE17" s="389"/>
      <c r="TIF17" s="389"/>
      <c r="TIG17" s="389"/>
      <c r="TIH17" s="389"/>
      <c r="TII17" s="389"/>
      <c r="TIJ17" s="389"/>
      <c r="TIK17" s="389"/>
      <c r="TIL17" s="389"/>
      <c r="TIM17" s="389"/>
      <c r="TIN17" s="389"/>
      <c r="TIO17" s="389"/>
      <c r="TIP17" s="389"/>
      <c r="TIQ17" s="389"/>
      <c r="TIR17" s="389"/>
      <c r="TIS17" s="389"/>
      <c r="TIT17" s="389"/>
      <c r="TIU17" s="389"/>
      <c r="TIV17" s="389"/>
      <c r="TIW17" s="389"/>
      <c r="TIX17" s="389"/>
      <c r="TIY17" s="389"/>
      <c r="TIZ17" s="389"/>
      <c r="TJA17" s="389"/>
      <c r="TJB17" s="389"/>
      <c r="TJC17" s="389"/>
      <c r="TJD17" s="389"/>
      <c r="TJE17" s="389"/>
      <c r="TJF17" s="389"/>
      <c r="TJG17" s="389"/>
      <c r="TJH17" s="389"/>
      <c r="TJI17" s="389"/>
      <c r="TJJ17" s="389"/>
      <c r="TJK17" s="389"/>
      <c r="TJL17" s="389"/>
      <c r="TJM17" s="389"/>
      <c r="TJN17" s="389"/>
      <c r="TJO17" s="389"/>
      <c r="TJP17" s="389"/>
      <c r="TJQ17" s="389"/>
      <c r="TJR17" s="389"/>
      <c r="TJS17" s="389"/>
      <c r="TJT17" s="389"/>
      <c r="TJU17" s="389"/>
      <c r="TJV17" s="389"/>
      <c r="TJW17" s="389"/>
      <c r="TJX17" s="389"/>
      <c r="TJY17" s="389"/>
      <c r="TJZ17" s="389"/>
      <c r="TKA17" s="389"/>
      <c r="TKB17" s="389"/>
      <c r="TKC17" s="389"/>
      <c r="TKD17" s="389"/>
      <c r="TKE17" s="389"/>
      <c r="TKF17" s="389"/>
      <c r="TKG17" s="389"/>
      <c r="TKH17" s="389"/>
      <c r="TKI17" s="389"/>
      <c r="TKJ17" s="389"/>
      <c r="TKK17" s="389"/>
      <c r="TKL17" s="389"/>
      <c r="TKM17" s="389"/>
      <c r="TKN17" s="389"/>
      <c r="TKO17" s="389"/>
      <c r="TKP17" s="389"/>
      <c r="TKQ17" s="389"/>
      <c r="TKR17" s="389"/>
      <c r="TKS17" s="389"/>
      <c r="TKT17" s="389"/>
      <c r="TKU17" s="389"/>
      <c r="TKV17" s="389"/>
      <c r="TKW17" s="389"/>
      <c r="TKX17" s="389"/>
      <c r="TKY17" s="389"/>
      <c r="TKZ17" s="389"/>
      <c r="TLA17" s="389"/>
      <c r="TLB17" s="389"/>
      <c r="TLC17" s="389"/>
      <c r="TLD17" s="389"/>
      <c r="TLE17" s="389"/>
      <c r="TLF17" s="389"/>
      <c r="TLG17" s="389"/>
      <c r="TLH17" s="389"/>
      <c r="TLI17" s="389"/>
      <c r="TLJ17" s="389"/>
      <c r="TLK17" s="389"/>
      <c r="TLL17" s="389"/>
      <c r="TLM17" s="389"/>
      <c r="TLN17" s="389"/>
      <c r="TLO17" s="389"/>
      <c r="TLP17" s="389"/>
      <c r="TLQ17" s="389"/>
      <c r="TLR17" s="389"/>
      <c r="TLS17" s="389"/>
      <c r="TLT17" s="389"/>
      <c r="TLU17" s="389"/>
      <c r="TLV17" s="389"/>
      <c r="TLW17" s="389"/>
      <c r="TLX17" s="389"/>
      <c r="TLY17" s="389"/>
      <c r="TLZ17" s="389"/>
      <c r="TMA17" s="389"/>
      <c r="TMB17" s="389"/>
      <c r="TMC17" s="389"/>
      <c r="TMD17" s="389"/>
      <c r="TME17" s="389"/>
      <c r="TMF17" s="389"/>
      <c r="TMG17" s="389"/>
      <c r="TMH17" s="389"/>
      <c r="TMI17" s="389"/>
      <c r="TMJ17" s="389"/>
      <c r="TMK17" s="389"/>
      <c r="TML17" s="389"/>
      <c r="TMM17" s="389"/>
      <c r="TMN17" s="389"/>
      <c r="TMO17" s="389"/>
      <c r="TMP17" s="389"/>
      <c r="TMQ17" s="389"/>
      <c r="TMR17" s="389"/>
      <c r="TMS17" s="389"/>
      <c r="TMT17" s="389"/>
      <c r="TMU17" s="389"/>
      <c r="TMV17" s="389"/>
      <c r="TMW17" s="389"/>
      <c r="TMX17" s="389"/>
      <c r="TMY17" s="389"/>
      <c r="TMZ17" s="389"/>
      <c r="TNA17" s="389"/>
      <c r="TNB17" s="389"/>
      <c r="TNC17" s="389"/>
      <c r="TND17" s="389"/>
      <c r="TNE17" s="389"/>
      <c r="TNF17" s="389"/>
      <c r="TNG17" s="389"/>
      <c r="TNH17" s="389"/>
      <c r="TNI17" s="389"/>
      <c r="TNJ17" s="389"/>
      <c r="TNK17" s="389"/>
      <c r="TNL17" s="389"/>
      <c r="TNM17" s="389"/>
      <c r="TNN17" s="389"/>
      <c r="TNO17" s="389"/>
      <c r="TNP17" s="389"/>
      <c r="TNQ17" s="389"/>
      <c r="TNR17" s="389"/>
      <c r="TNS17" s="389"/>
      <c r="TNT17" s="389"/>
      <c r="TNU17" s="389"/>
      <c r="TNV17" s="389"/>
      <c r="TNW17" s="389"/>
      <c r="TNX17" s="389"/>
      <c r="TNY17" s="389"/>
      <c r="TNZ17" s="389"/>
      <c r="TOA17" s="389"/>
      <c r="TOB17" s="389"/>
      <c r="TOC17" s="389"/>
      <c r="TOD17" s="389"/>
      <c r="TOE17" s="389"/>
      <c r="TOF17" s="389"/>
      <c r="TOG17" s="389"/>
      <c r="TOH17" s="389"/>
      <c r="TOI17" s="389"/>
      <c r="TOJ17" s="389"/>
      <c r="TOK17" s="389"/>
      <c r="TOL17" s="389"/>
      <c r="TOM17" s="389"/>
      <c r="TON17" s="389"/>
      <c r="TOO17" s="389"/>
      <c r="TOP17" s="389"/>
      <c r="TOQ17" s="389"/>
      <c r="TOR17" s="389"/>
      <c r="TOS17" s="389"/>
      <c r="TOT17" s="389"/>
      <c r="TOU17" s="389"/>
      <c r="TOV17" s="389"/>
      <c r="TOW17" s="389"/>
      <c r="TOX17" s="389"/>
      <c r="TOY17" s="389"/>
      <c r="TOZ17" s="389"/>
      <c r="TPA17" s="389"/>
      <c r="TPB17" s="389"/>
      <c r="TPC17" s="389"/>
      <c r="TPD17" s="389"/>
      <c r="TPE17" s="389"/>
      <c r="TPF17" s="389"/>
      <c r="TPG17" s="389"/>
      <c r="TPH17" s="389"/>
      <c r="TPI17" s="389"/>
      <c r="TPJ17" s="389"/>
      <c r="TPK17" s="389"/>
      <c r="TPL17" s="389"/>
      <c r="TPM17" s="389"/>
      <c r="TPN17" s="389"/>
      <c r="TPO17" s="389"/>
      <c r="TPP17" s="389"/>
      <c r="TPQ17" s="389"/>
      <c r="TPR17" s="389"/>
      <c r="TPS17" s="389"/>
      <c r="TPT17" s="389"/>
      <c r="TPU17" s="389"/>
      <c r="TPV17" s="389"/>
      <c r="TPW17" s="389"/>
      <c r="TPX17" s="389"/>
      <c r="TPY17" s="389"/>
      <c r="TPZ17" s="389"/>
      <c r="TQA17" s="389"/>
      <c r="TQB17" s="389"/>
      <c r="TQC17" s="389"/>
      <c r="TQD17" s="389"/>
      <c r="TQE17" s="389"/>
      <c r="TQF17" s="389"/>
      <c r="TQG17" s="389"/>
      <c r="TQH17" s="389"/>
      <c r="TQI17" s="389"/>
      <c r="TQJ17" s="389"/>
      <c r="TQK17" s="389"/>
      <c r="TQL17" s="389"/>
      <c r="TQM17" s="389"/>
      <c r="TQN17" s="389"/>
      <c r="TQO17" s="389"/>
      <c r="TQP17" s="389"/>
      <c r="TQQ17" s="389"/>
      <c r="TQR17" s="389"/>
      <c r="TQS17" s="389"/>
      <c r="TQT17" s="389"/>
      <c r="TQU17" s="389"/>
      <c r="TQV17" s="389"/>
      <c r="TQW17" s="389"/>
      <c r="TQX17" s="389"/>
      <c r="TQY17" s="389"/>
      <c r="TQZ17" s="389"/>
      <c r="TRA17" s="389"/>
      <c r="TRB17" s="389"/>
      <c r="TRC17" s="389"/>
      <c r="TRD17" s="389"/>
      <c r="TRE17" s="389"/>
      <c r="TRF17" s="389"/>
      <c r="TRG17" s="389"/>
      <c r="TRH17" s="389"/>
      <c r="TRI17" s="389"/>
      <c r="TRJ17" s="389"/>
      <c r="TRK17" s="389"/>
      <c r="TRL17" s="389"/>
      <c r="TRM17" s="389"/>
      <c r="TRN17" s="389"/>
      <c r="TRO17" s="389"/>
      <c r="TRP17" s="389"/>
      <c r="TRQ17" s="389"/>
      <c r="TRR17" s="389"/>
      <c r="TRS17" s="389"/>
      <c r="TRT17" s="389"/>
      <c r="TRU17" s="389"/>
      <c r="TRV17" s="389"/>
      <c r="TRW17" s="389"/>
      <c r="TRX17" s="389"/>
      <c r="TRY17" s="389"/>
      <c r="TRZ17" s="389"/>
      <c r="TSA17" s="389"/>
      <c r="TSB17" s="389"/>
      <c r="TSC17" s="389"/>
      <c r="TSD17" s="389"/>
      <c r="TSE17" s="389"/>
      <c r="TSF17" s="389"/>
      <c r="TSG17" s="389"/>
      <c r="TSH17" s="389"/>
      <c r="TSI17" s="389"/>
      <c r="TSJ17" s="389"/>
      <c r="TSK17" s="389"/>
      <c r="TSL17" s="389"/>
      <c r="TSM17" s="389"/>
      <c r="TSN17" s="389"/>
      <c r="TSO17" s="389"/>
      <c r="TSP17" s="389"/>
      <c r="TSQ17" s="389"/>
      <c r="TSR17" s="389"/>
      <c r="TSS17" s="389"/>
      <c r="TST17" s="389"/>
      <c r="TSU17" s="389"/>
      <c r="TSV17" s="389"/>
      <c r="TSW17" s="389"/>
      <c r="TSX17" s="389"/>
      <c r="TSY17" s="389"/>
      <c r="TSZ17" s="389"/>
      <c r="TTA17" s="389"/>
      <c r="TTB17" s="389"/>
      <c r="TTC17" s="389"/>
      <c r="TTD17" s="389"/>
      <c r="TTE17" s="389"/>
      <c r="TTF17" s="389"/>
      <c r="TTG17" s="389"/>
      <c r="TTH17" s="389"/>
      <c r="TTI17" s="389"/>
      <c r="TTJ17" s="389"/>
      <c r="TTK17" s="389"/>
      <c r="TTL17" s="389"/>
      <c r="TTM17" s="389"/>
      <c r="TTN17" s="389"/>
      <c r="TTO17" s="389"/>
      <c r="TTP17" s="389"/>
      <c r="TTQ17" s="389"/>
      <c r="TTR17" s="389"/>
      <c r="TTS17" s="389"/>
      <c r="TTT17" s="389"/>
      <c r="TTU17" s="389"/>
      <c r="TTV17" s="389"/>
      <c r="TTW17" s="389"/>
      <c r="TTX17" s="389"/>
      <c r="TTY17" s="389"/>
      <c r="TTZ17" s="389"/>
      <c r="TUA17" s="389"/>
      <c r="TUB17" s="389"/>
      <c r="TUC17" s="389"/>
      <c r="TUD17" s="389"/>
      <c r="TUE17" s="389"/>
      <c r="TUF17" s="389"/>
      <c r="TUG17" s="389"/>
      <c r="TUH17" s="389"/>
      <c r="TUI17" s="389"/>
      <c r="TUJ17" s="389"/>
      <c r="TUK17" s="389"/>
      <c r="TUL17" s="389"/>
      <c r="TUM17" s="389"/>
      <c r="TUN17" s="389"/>
      <c r="TUO17" s="389"/>
      <c r="TUP17" s="389"/>
      <c r="TUQ17" s="389"/>
      <c r="TUR17" s="389"/>
      <c r="TUS17" s="389"/>
      <c r="TUT17" s="389"/>
      <c r="TUU17" s="389"/>
      <c r="TUV17" s="389"/>
      <c r="TUW17" s="389"/>
      <c r="TUX17" s="389"/>
      <c r="TUY17" s="389"/>
      <c r="TUZ17" s="389"/>
      <c r="TVA17" s="389"/>
      <c r="TVB17" s="389"/>
      <c r="TVC17" s="389"/>
      <c r="TVD17" s="389"/>
      <c r="TVE17" s="389"/>
      <c r="TVF17" s="389"/>
      <c r="TVG17" s="389"/>
      <c r="TVH17" s="389"/>
      <c r="TVI17" s="389"/>
      <c r="TVJ17" s="389"/>
      <c r="TVK17" s="389"/>
      <c r="TVL17" s="389"/>
      <c r="TVM17" s="389"/>
      <c r="TVN17" s="389"/>
      <c r="TVO17" s="389"/>
      <c r="TVP17" s="389"/>
      <c r="TVQ17" s="389"/>
      <c r="TVR17" s="389"/>
      <c r="TVS17" s="389"/>
      <c r="TVT17" s="389"/>
      <c r="TVU17" s="389"/>
      <c r="TVV17" s="389"/>
      <c r="TVW17" s="389"/>
      <c r="TVX17" s="389"/>
      <c r="TVY17" s="389"/>
      <c r="TVZ17" s="389"/>
      <c r="TWA17" s="389"/>
      <c r="TWB17" s="389"/>
      <c r="TWC17" s="389"/>
      <c r="TWD17" s="389"/>
      <c r="TWE17" s="389"/>
      <c r="TWF17" s="389"/>
      <c r="TWG17" s="389"/>
      <c r="TWH17" s="389"/>
      <c r="TWI17" s="389"/>
      <c r="TWJ17" s="389"/>
      <c r="TWK17" s="389"/>
      <c r="TWL17" s="389"/>
      <c r="TWM17" s="389"/>
      <c r="TWN17" s="389"/>
      <c r="TWO17" s="389"/>
      <c r="TWP17" s="389"/>
      <c r="TWQ17" s="389"/>
      <c r="TWR17" s="389"/>
      <c r="TWS17" s="389"/>
      <c r="TWT17" s="389"/>
      <c r="TWU17" s="389"/>
      <c r="TWV17" s="389"/>
      <c r="TWW17" s="389"/>
      <c r="TWX17" s="389"/>
      <c r="TWY17" s="389"/>
      <c r="TWZ17" s="389"/>
      <c r="TXA17" s="389"/>
      <c r="TXB17" s="389"/>
      <c r="TXC17" s="389"/>
      <c r="TXD17" s="389"/>
      <c r="TXE17" s="389"/>
      <c r="TXF17" s="389"/>
      <c r="TXG17" s="389"/>
      <c r="TXH17" s="389"/>
      <c r="TXI17" s="389"/>
      <c r="TXJ17" s="389"/>
      <c r="TXK17" s="389"/>
      <c r="TXL17" s="389"/>
      <c r="TXM17" s="389"/>
      <c r="TXN17" s="389"/>
      <c r="TXO17" s="389"/>
      <c r="TXP17" s="389"/>
      <c r="TXQ17" s="389"/>
      <c r="TXR17" s="389"/>
      <c r="TXS17" s="389"/>
      <c r="TXT17" s="389"/>
      <c r="TXU17" s="389"/>
      <c r="TXV17" s="389"/>
      <c r="TXW17" s="389"/>
      <c r="TXX17" s="389"/>
      <c r="TXY17" s="389"/>
      <c r="TXZ17" s="389"/>
      <c r="TYA17" s="389"/>
      <c r="TYB17" s="389"/>
      <c r="TYC17" s="389"/>
      <c r="TYD17" s="389"/>
      <c r="TYE17" s="389"/>
      <c r="TYF17" s="389"/>
      <c r="TYG17" s="389"/>
      <c r="TYH17" s="389"/>
      <c r="TYI17" s="389"/>
      <c r="TYJ17" s="389"/>
      <c r="TYK17" s="389"/>
      <c r="TYL17" s="389"/>
      <c r="TYM17" s="389"/>
      <c r="TYN17" s="389"/>
      <c r="TYO17" s="389"/>
      <c r="TYP17" s="389"/>
      <c r="TYQ17" s="389"/>
      <c r="TYR17" s="389"/>
      <c r="TYS17" s="389"/>
      <c r="TYT17" s="389"/>
      <c r="TYU17" s="389"/>
      <c r="TYV17" s="389"/>
      <c r="TYW17" s="389"/>
      <c r="TYX17" s="389"/>
      <c r="TYY17" s="389"/>
      <c r="TYZ17" s="389"/>
      <c r="TZA17" s="389"/>
      <c r="TZB17" s="389"/>
      <c r="TZC17" s="389"/>
      <c r="TZD17" s="389"/>
      <c r="TZE17" s="389"/>
      <c r="TZF17" s="389"/>
      <c r="TZG17" s="389"/>
      <c r="TZH17" s="389"/>
      <c r="TZI17" s="389"/>
      <c r="TZJ17" s="389"/>
      <c r="TZK17" s="389"/>
      <c r="TZL17" s="389"/>
      <c r="TZM17" s="389"/>
      <c r="TZN17" s="389"/>
      <c r="TZO17" s="389"/>
      <c r="TZP17" s="389"/>
      <c r="TZQ17" s="389"/>
      <c r="TZR17" s="389"/>
      <c r="TZS17" s="389"/>
      <c r="TZT17" s="389"/>
      <c r="TZU17" s="389"/>
      <c r="TZV17" s="389"/>
      <c r="TZW17" s="389"/>
      <c r="TZX17" s="389"/>
      <c r="TZY17" s="389"/>
      <c r="TZZ17" s="389"/>
      <c r="UAA17" s="389"/>
      <c r="UAB17" s="389"/>
      <c r="UAC17" s="389"/>
      <c r="UAD17" s="389"/>
      <c r="UAE17" s="389"/>
      <c r="UAF17" s="389"/>
      <c r="UAG17" s="389"/>
      <c r="UAH17" s="389"/>
      <c r="UAI17" s="389"/>
      <c r="UAJ17" s="389"/>
      <c r="UAK17" s="389"/>
      <c r="UAL17" s="389"/>
      <c r="UAM17" s="389"/>
      <c r="UAN17" s="389"/>
      <c r="UAO17" s="389"/>
      <c r="UAP17" s="389"/>
      <c r="UAQ17" s="389"/>
      <c r="UAR17" s="389"/>
      <c r="UAS17" s="389"/>
      <c r="UAT17" s="389"/>
      <c r="UAU17" s="389"/>
      <c r="UAV17" s="389"/>
      <c r="UAW17" s="389"/>
      <c r="UAX17" s="389"/>
      <c r="UAY17" s="389"/>
      <c r="UAZ17" s="389"/>
      <c r="UBA17" s="389"/>
      <c r="UBB17" s="389"/>
      <c r="UBC17" s="389"/>
      <c r="UBD17" s="389"/>
      <c r="UBE17" s="389"/>
      <c r="UBF17" s="389"/>
      <c r="UBG17" s="389"/>
      <c r="UBH17" s="389"/>
      <c r="UBI17" s="389"/>
      <c r="UBJ17" s="389"/>
      <c r="UBK17" s="389"/>
      <c r="UBL17" s="389"/>
      <c r="UBM17" s="389"/>
      <c r="UBN17" s="389"/>
      <c r="UBO17" s="389"/>
      <c r="UBP17" s="389"/>
      <c r="UBQ17" s="389"/>
      <c r="UBR17" s="389"/>
      <c r="UBS17" s="389"/>
      <c r="UBT17" s="389"/>
      <c r="UBU17" s="389"/>
      <c r="UBV17" s="389"/>
      <c r="UBW17" s="389"/>
      <c r="UBX17" s="389"/>
      <c r="UBY17" s="389"/>
      <c r="UBZ17" s="389"/>
      <c r="UCA17" s="389"/>
      <c r="UCB17" s="389"/>
      <c r="UCC17" s="389"/>
      <c r="UCD17" s="389"/>
      <c r="UCE17" s="389"/>
      <c r="UCF17" s="389"/>
      <c r="UCG17" s="389"/>
      <c r="UCH17" s="389"/>
      <c r="UCI17" s="389"/>
      <c r="UCJ17" s="389"/>
      <c r="UCK17" s="389"/>
      <c r="UCL17" s="389"/>
      <c r="UCM17" s="389"/>
      <c r="UCN17" s="389"/>
      <c r="UCO17" s="389"/>
      <c r="UCP17" s="389"/>
      <c r="UCQ17" s="389"/>
      <c r="UCR17" s="389"/>
      <c r="UCS17" s="389"/>
      <c r="UCT17" s="389"/>
      <c r="UCU17" s="389"/>
      <c r="UCV17" s="389"/>
      <c r="UCW17" s="389"/>
      <c r="UCX17" s="389"/>
      <c r="UCY17" s="389"/>
      <c r="UCZ17" s="389"/>
      <c r="UDA17" s="389"/>
      <c r="UDB17" s="389"/>
      <c r="UDC17" s="389"/>
      <c r="UDD17" s="389"/>
      <c r="UDE17" s="389"/>
      <c r="UDF17" s="389"/>
      <c r="UDG17" s="389"/>
      <c r="UDH17" s="389"/>
      <c r="UDI17" s="389"/>
      <c r="UDJ17" s="389"/>
      <c r="UDK17" s="389"/>
    </row>
    <row r="18" spans="1:14329" ht="15.75" thickTop="1">
      <c r="A18" s="247"/>
      <c r="B18" s="247"/>
      <c r="C18" s="248">
        <v>485</v>
      </c>
      <c r="D18" s="279">
        <v>1000000</v>
      </c>
      <c r="E18" s="243">
        <v>1300000</v>
      </c>
      <c r="F18" s="243">
        <v>1000000</v>
      </c>
      <c r="G18" s="280">
        <v>0</v>
      </c>
      <c r="H18" s="254">
        <f>SUM(D18:G18)</f>
        <v>3300000</v>
      </c>
      <c r="I18" s="276"/>
      <c r="Z18" s="281" t="s">
        <v>261</v>
      </c>
      <c r="AA18" s="273"/>
      <c r="AB18" s="273"/>
      <c r="AC18" s="242">
        <f>SUM(AC9:AC17)</f>
        <v>5405000</v>
      </c>
      <c r="AD18" s="274">
        <f>SUM(AD9:AD15)</f>
        <v>0</v>
      </c>
      <c r="AE18" s="274">
        <f>SUM(AE9:AE15)</f>
        <v>0</v>
      </c>
      <c r="AF18" s="274">
        <f>SUM(AF9:AF15)</f>
        <v>0</v>
      </c>
      <c r="AG18" s="244">
        <f>SUM(AC18:AF18)</f>
        <v>5405000</v>
      </c>
      <c r="QXT18" s="389"/>
      <c r="QXU18" s="389"/>
      <c r="QXV18" s="389"/>
      <c r="QXW18" s="389"/>
      <c r="QXX18" s="389"/>
      <c r="QXY18" s="389"/>
      <c r="QXZ18" s="389"/>
      <c r="QYA18" s="389"/>
      <c r="QYB18" s="389"/>
      <c r="QYC18" s="389"/>
      <c r="QYD18" s="389"/>
      <c r="QYE18" s="389"/>
      <c r="QYF18" s="389"/>
      <c r="QYG18" s="389"/>
      <c r="QYH18" s="389"/>
      <c r="QYI18" s="389"/>
      <c r="QYJ18" s="389"/>
      <c r="QYK18" s="389"/>
      <c r="QYL18" s="389"/>
      <c r="QYM18" s="389"/>
      <c r="QYN18" s="389"/>
      <c r="QYO18" s="389"/>
      <c r="QYP18" s="389"/>
      <c r="QYQ18" s="389"/>
      <c r="QYR18" s="389"/>
      <c r="QYS18" s="389"/>
      <c r="QYT18" s="389"/>
      <c r="QYU18" s="389"/>
      <c r="QYV18" s="389"/>
      <c r="QYW18" s="389"/>
      <c r="QYX18" s="389"/>
      <c r="QYY18" s="389"/>
      <c r="QYZ18" s="389"/>
      <c r="QZA18" s="389"/>
      <c r="QZB18" s="389"/>
      <c r="QZC18" s="389"/>
      <c r="QZD18" s="389"/>
      <c r="QZE18" s="389"/>
      <c r="QZF18" s="389"/>
      <c r="QZG18" s="389"/>
      <c r="QZH18" s="389"/>
      <c r="QZI18" s="389"/>
      <c r="QZJ18" s="389"/>
      <c r="QZK18" s="389"/>
      <c r="QZL18" s="389"/>
      <c r="QZM18" s="389"/>
      <c r="QZN18" s="389"/>
      <c r="QZO18" s="389"/>
      <c r="QZP18" s="389"/>
      <c r="QZQ18" s="389"/>
      <c r="QZR18" s="389"/>
      <c r="QZS18" s="389"/>
      <c r="QZT18" s="389"/>
      <c r="QZU18" s="389"/>
      <c r="QZV18" s="389"/>
      <c r="QZW18" s="389"/>
      <c r="QZX18" s="389"/>
      <c r="QZY18" s="389"/>
      <c r="QZZ18" s="389"/>
      <c r="RAA18" s="389"/>
      <c r="RAB18" s="389"/>
      <c r="RAC18" s="389"/>
      <c r="RAD18" s="389"/>
      <c r="RAE18" s="389"/>
      <c r="RAF18" s="389"/>
      <c r="RAG18" s="389"/>
      <c r="RAH18" s="389"/>
      <c r="RAI18" s="389"/>
      <c r="RAJ18" s="389"/>
      <c r="RAK18" s="389"/>
      <c r="RAL18" s="389"/>
      <c r="RAM18" s="389"/>
      <c r="RAN18" s="389"/>
      <c r="RAO18" s="389"/>
      <c r="RAP18" s="389"/>
      <c r="RAQ18" s="389"/>
      <c r="RAR18" s="389"/>
      <c r="RAS18" s="389"/>
      <c r="RAT18" s="389"/>
      <c r="RAU18" s="389"/>
      <c r="RAV18" s="389"/>
      <c r="RAW18" s="389"/>
      <c r="RAX18" s="389"/>
      <c r="RAY18" s="389"/>
      <c r="RAZ18" s="389"/>
      <c r="RBA18" s="389"/>
      <c r="RBB18" s="389"/>
      <c r="RBC18" s="389"/>
      <c r="RBD18" s="389"/>
      <c r="RBE18" s="389"/>
      <c r="RBF18" s="389"/>
      <c r="RBG18" s="389"/>
      <c r="RBH18" s="389"/>
      <c r="RBI18" s="389"/>
      <c r="RBJ18" s="389"/>
      <c r="RBK18" s="389"/>
      <c r="RBL18" s="389"/>
      <c r="RBM18" s="389"/>
      <c r="RBN18" s="389"/>
      <c r="RBO18" s="389"/>
      <c r="RBP18" s="389"/>
      <c r="RBQ18" s="389"/>
      <c r="RBR18" s="389"/>
      <c r="RBS18" s="389"/>
      <c r="RBT18" s="389"/>
      <c r="RBU18" s="389"/>
      <c r="RBV18" s="389"/>
      <c r="RBW18" s="389"/>
      <c r="RBX18" s="389"/>
      <c r="RBY18" s="389"/>
      <c r="RBZ18" s="389"/>
      <c r="RCA18" s="389"/>
      <c r="RCB18" s="389"/>
      <c r="RCC18" s="389"/>
      <c r="RCD18" s="389"/>
      <c r="RCE18" s="389"/>
      <c r="RCF18" s="389"/>
      <c r="RCG18" s="389"/>
      <c r="RCH18" s="389"/>
      <c r="RCI18" s="389"/>
      <c r="RCJ18" s="389"/>
      <c r="RCK18" s="389"/>
      <c r="RCL18" s="389"/>
      <c r="RCM18" s="389"/>
      <c r="RCN18" s="389"/>
      <c r="RCO18" s="389"/>
      <c r="RCP18" s="389"/>
      <c r="RCQ18" s="389"/>
      <c r="RCR18" s="389"/>
      <c r="RCS18" s="389"/>
      <c r="RCT18" s="389"/>
      <c r="RCU18" s="389"/>
      <c r="RCV18" s="389"/>
      <c r="RCW18" s="389"/>
      <c r="RCX18" s="389"/>
      <c r="RCY18" s="389"/>
      <c r="RCZ18" s="389"/>
      <c r="RDA18" s="389"/>
      <c r="RDB18" s="389"/>
      <c r="RDC18" s="389"/>
      <c r="RDD18" s="389"/>
      <c r="RDE18" s="389"/>
      <c r="RDF18" s="389"/>
      <c r="RDG18" s="389"/>
      <c r="RDH18" s="389"/>
      <c r="RDI18" s="389"/>
      <c r="RDJ18" s="389"/>
      <c r="RDK18" s="389"/>
      <c r="RDL18" s="389"/>
      <c r="RDM18" s="389"/>
      <c r="RDN18" s="389"/>
      <c r="RDO18" s="389"/>
      <c r="RDP18" s="389"/>
      <c r="RDQ18" s="389"/>
      <c r="RDR18" s="389"/>
      <c r="RDS18" s="389"/>
      <c r="RDT18" s="389"/>
      <c r="RDU18" s="389"/>
      <c r="RDV18" s="389"/>
      <c r="RDW18" s="389"/>
      <c r="RDX18" s="389"/>
      <c r="RDY18" s="389"/>
      <c r="RDZ18" s="389"/>
      <c r="REA18" s="389"/>
      <c r="REB18" s="389"/>
      <c r="REC18" s="389"/>
      <c r="RED18" s="389"/>
      <c r="REE18" s="389"/>
      <c r="REF18" s="389"/>
      <c r="REG18" s="389"/>
      <c r="REH18" s="389"/>
      <c r="REI18" s="389"/>
      <c r="REJ18" s="389"/>
      <c r="REK18" s="389"/>
      <c r="REL18" s="389"/>
      <c r="REM18" s="389"/>
      <c r="REN18" s="389"/>
      <c r="REO18" s="389"/>
      <c r="REP18" s="389"/>
      <c r="REQ18" s="389"/>
      <c r="RER18" s="389"/>
      <c r="RES18" s="389"/>
      <c r="RET18" s="389"/>
      <c r="REU18" s="389"/>
      <c r="REV18" s="389"/>
      <c r="REW18" s="389"/>
      <c r="REX18" s="389"/>
      <c r="REY18" s="389"/>
      <c r="REZ18" s="389"/>
      <c r="RFA18" s="389"/>
      <c r="RFB18" s="389"/>
      <c r="RFC18" s="389"/>
      <c r="RFD18" s="389"/>
      <c r="RFE18" s="389"/>
      <c r="RFF18" s="389"/>
      <c r="RFG18" s="389"/>
      <c r="RFH18" s="389"/>
      <c r="RFI18" s="389"/>
      <c r="RFJ18" s="389"/>
      <c r="RFK18" s="389"/>
      <c r="RFL18" s="389"/>
      <c r="RFM18" s="389"/>
      <c r="RFN18" s="389"/>
      <c r="RFO18" s="389"/>
      <c r="RFP18" s="389"/>
      <c r="RFQ18" s="389"/>
      <c r="RFR18" s="389"/>
      <c r="RFS18" s="389"/>
      <c r="RFT18" s="389"/>
      <c r="RFU18" s="389"/>
      <c r="RFV18" s="389"/>
      <c r="RFW18" s="389"/>
      <c r="RFX18" s="389"/>
      <c r="RFY18" s="389"/>
      <c r="RFZ18" s="389"/>
      <c r="RGA18" s="389"/>
      <c r="RGB18" s="389"/>
      <c r="RGC18" s="389"/>
      <c r="RGD18" s="389"/>
      <c r="RGE18" s="389"/>
      <c r="RGF18" s="389"/>
      <c r="RGG18" s="389"/>
      <c r="RGH18" s="389"/>
      <c r="RGI18" s="389"/>
      <c r="RGJ18" s="389"/>
      <c r="RGK18" s="389"/>
      <c r="RGL18" s="389"/>
      <c r="RGM18" s="389"/>
      <c r="RGN18" s="389"/>
      <c r="RGO18" s="389"/>
      <c r="RGP18" s="389"/>
      <c r="RGQ18" s="389"/>
      <c r="RGR18" s="389"/>
      <c r="RGS18" s="389"/>
      <c r="RGT18" s="389"/>
      <c r="RGU18" s="389"/>
      <c r="RGV18" s="389"/>
      <c r="RGW18" s="389"/>
      <c r="RGX18" s="389"/>
      <c r="RGY18" s="389"/>
      <c r="RGZ18" s="389"/>
      <c r="RHA18" s="389"/>
      <c r="RHB18" s="389"/>
      <c r="RHC18" s="389"/>
      <c r="RHD18" s="389"/>
      <c r="RHE18" s="389"/>
      <c r="RHF18" s="389"/>
      <c r="RHG18" s="389"/>
      <c r="RHH18" s="389"/>
      <c r="RHI18" s="389"/>
      <c r="RHJ18" s="389"/>
      <c r="RHK18" s="389"/>
      <c r="RHL18" s="389"/>
      <c r="RHM18" s="389"/>
      <c r="RHN18" s="389"/>
      <c r="RHO18" s="389"/>
      <c r="RHP18" s="389"/>
      <c r="RHQ18" s="389"/>
      <c r="RHR18" s="389"/>
      <c r="RHS18" s="389"/>
      <c r="RHT18" s="389"/>
      <c r="RHU18" s="389"/>
      <c r="RHV18" s="389"/>
      <c r="RHW18" s="389"/>
      <c r="RHX18" s="389"/>
      <c r="RHY18" s="389"/>
      <c r="RHZ18" s="389"/>
      <c r="RIA18" s="389"/>
      <c r="RIB18" s="389"/>
      <c r="RIC18" s="389"/>
      <c r="RID18" s="389"/>
      <c r="RIE18" s="389"/>
      <c r="RIF18" s="389"/>
      <c r="RIG18" s="389"/>
      <c r="RIH18" s="389"/>
      <c r="RII18" s="389"/>
      <c r="RIJ18" s="389"/>
      <c r="RIK18" s="389"/>
      <c r="RIL18" s="389"/>
      <c r="RIM18" s="389"/>
      <c r="RIN18" s="389"/>
      <c r="RIO18" s="389"/>
      <c r="RIP18" s="389"/>
      <c r="RIQ18" s="389"/>
      <c r="RIR18" s="389"/>
      <c r="RIS18" s="389"/>
      <c r="RIT18" s="389"/>
      <c r="RIU18" s="389"/>
      <c r="RIV18" s="389"/>
      <c r="RIW18" s="389"/>
      <c r="RIX18" s="389"/>
      <c r="RIY18" s="389"/>
      <c r="RIZ18" s="389"/>
      <c r="RJA18" s="389"/>
      <c r="RJB18" s="389"/>
      <c r="RJC18" s="389"/>
      <c r="RJD18" s="389"/>
      <c r="RJE18" s="389"/>
      <c r="RJF18" s="389"/>
      <c r="RJG18" s="389"/>
      <c r="RJH18" s="389"/>
      <c r="RJI18" s="389"/>
      <c r="RJJ18" s="389"/>
      <c r="RJK18" s="389"/>
      <c r="RJL18" s="389"/>
      <c r="RJM18" s="389"/>
      <c r="RJN18" s="389"/>
      <c r="RJO18" s="389"/>
      <c r="RJP18" s="389"/>
      <c r="RJQ18" s="389"/>
      <c r="RJR18" s="389"/>
      <c r="RJS18" s="389"/>
      <c r="RJT18" s="389"/>
      <c r="RJU18" s="389"/>
      <c r="RJV18" s="389"/>
      <c r="RJW18" s="389"/>
      <c r="RJX18" s="389"/>
      <c r="RJY18" s="389"/>
      <c r="RJZ18" s="389"/>
      <c r="RKA18" s="389"/>
      <c r="RKB18" s="389"/>
      <c r="RKC18" s="389"/>
      <c r="RKD18" s="389"/>
      <c r="RKE18" s="389"/>
      <c r="RKF18" s="389"/>
      <c r="RKG18" s="389"/>
      <c r="RKH18" s="389"/>
      <c r="RKI18" s="389"/>
      <c r="RKJ18" s="389"/>
      <c r="RKK18" s="389"/>
      <c r="RKL18" s="389"/>
      <c r="RKM18" s="389"/>
      <c r="RKN18" s="389"/>
      <c r="RKO18" s="389"/>
      <c r="RKP18" s="389"/>
      <c r="RKQ18" s="389"/>
      <c r="RKR18" s="389"/>
      <c r="RKS18" s="389"/>
      <c r="RKT18" s="389"/>
      <c r="RKU18" s="389"/>
      <c r="RKV18" s="389"/>
      <c r="RKW18" s="389"/>
      <c r="RKX18" s="389"/>
      <c r="RKY18" s="389"/>
      <c r="RKZ18" s="389"/>
      <c r="RLA18" s="389"/>
      <c r="RLB18" s="389"/>
      <c r="RLC18" s="389"/>
      <c r="RLD18" s="389"/>
      <c r="RLE18" s="389"/>
      <c r="RLF18" s="389"/>
      <c r="RLG18" s="389"/>
      <c r="RLH18" s="389"/>
      <c r="RLI18" s="389"/>
      <c r="RLJ18" s="389"/>
      <c r="RLK18" s="389"/>
      <c r="RLL18" s="389"/>
      <c r="RLM18" s="389"/>
      <c r="RLN18" s="389"/>
      <c r="RLO18" s="389"/>
      <c r="RLP18" s="389"/>
      <c r="RLQ18" s="389"/>
      <c r="RLR18" s="389"/>
      <c r="RLS18" s="389"/>
      <c r="RLT18" s="389"/>
      <c r="RLU18" s="389"/>
      <c r="RLV18" s="389"/>
      <c r="RLW18" s="389"/>
      <c r="RLX18" s="389"/>
      <c r="RLY18" s="389"/>
      <c r="RLZ18" s="389"/>
      <c r="RMA18" s="389"/>
      <c r="RMB18" s="389"/>
      <c r="RMC18" s="389"/>
      <c r="RMD18" s="389"/>
      <c r="RME18" s="389"/>
      <c r="RMF18" s="389"/>
      <c r="RMG18" s="389"/>
      <c r="RMH18" s="389"/>
      <c r="RMI18" s="389"/>
      <c r="RMJ18" s="389"/>
      <c r="RMK18" s="389"/>
      <c r="RML18" s="389"/>
      <c r="RMM18" s="389"/>
      <c r="RMN18" s="389"/>
      <c r="RMO18" s="389"/>
      <c r="RMP18" s="389"/>
      <c r="RMQ18" s="389"/>
      <c r="RMR18" s="389"/>
      <c r="RMS18" s="389"/>
      <c r="RMT18" s="389"/>
      <c r="RMU18" s="389"/>
      <c r="RMV18" s="389"/>
      <c r="RMW18" s="389"/>
      <c r="RMX18" s="389"/>
      <c r="RMY18" s="389"/>
      <c r="RMZ18" s="389"/>
      <c r="RNA18" s="389"/>
      <c r="RNB18" s="389"/>
      <c r="RNC18" s="389"/>
      <c r="RND18" s="389"/>
      <c r="RNE18" s="389"/>
      <c r="RNF18" s="389"/>
      <c r="RNG18" s="389"/>
      <c r="RNH18" s="389"/>
      <c r="RNI18" s="389"/>
      <c r="RNJ18" s="389"/>
      <c r="RNK18" s="389"/>
      <c r="RNL18" s="389"/>
      <c r="RNM18" s="389"/>
      <c r="RNN18" s="389"/>
      <c r="RNO18" s="389"/>
      <c r="RNP18" s="389"/>
      <c r="RNQ18" s="389"/>
      <c r="RNR18" s="389"/>
      <c r="RNS18" s="389"/>
      <c r="RNT18" s="389"/>
      <c r="RNU18" s="389"/>
      <c r="RNV18" s="389"/>
      <c r="RNW18" s="389"/>
      <c r="RNX18" s="389"/>
      <c r="RNY18" s="389"/>
      <c r="RNZ18" s="389"/>
      <c r="ROA18" s="389"/>
      <c r="ROB18" s="389"/>
      <c r="ROC18" s="389"/>
      <c r="ROD18" s="389"/>
      <c r="ROE18" s="389"/>
      <c r="ROF18" s="389"/>
      <c r="ROG18" s="389"/>
      <c r="ROH18" s="389"/>
      <c r="ROI18" s="389"/>
      <c r="ROJ18" s="389"/>
      <c r="ROK18" s="389"/>
      <c r="ROL18" s="389"/>
      <c r="ROM18" s="389"/>
      <c r="RON18" s="389"/>
      <c r="ROO18" s="389"/>
      <c r="ROP18" s="389"/>
      <c r="ROQ18" s="389"/>
      <c r="ROR18" s="389"/>
      <c r="ROS18" s="389"/>
      <c r="ROT18" s="389"/>
      <c r="ROU18" s="389"/>
      <c r="ROV18" s="389"/>
      <c r="ROW18" s="389"/>
      <c r="ROX18" s="389"/>
      <c r="ROY18" s="389"/>
      <c r="ROZ18" s="389"/>
      <c r="RPA18" s="389"/>
      <c r="RPB18" s="389"/>
      <c r="RPC18" s="389"/>
      <c r="RPD18" s="389"/>
      <c r="RPE18" s="389"/>
      <c r="RPF18" s="389"/>
      <c r="RPG18" s="389"/>
      <c r="RPH18" s="389"/>
      <c r="RPI18" s="389"/>
      <c r="RPJ18" s="389"/>
      <c r="RPK18" s="389"/>
      <c r="RPL18" s="389"/>
      <c r="RPM18" s="389"/>
      <c r="RPN18" s="389"/>
      <c r="RPO18" s="389"/>
      <c r="RPP18" s="389"/>
      <c r="RPQ18" s="389"/>
      <c r="RPR18" s="389"/>
      <c r="RPS18" s="389"/>
      <c r="RPT18" s="389"/>
      <c r="RPU18" s="389"/>
      <c r="RPV18" s="389"/>
      <c r="RPW18" s="389"/>
      <c r="RPX18" s="389"/>
      <c r="RPY18" s="389"/>
      <c r="RPZ18" s="389"/>
      <c r="RQA18" s="389"/>
      <c r="RQB18" s="389"/>
      <c r="RQC18" s="389"/>
      <c r="RQD18" s="389"/>
      <c r="RQE18" s="389"/>
      <c r="RQF18" s="389"/>
      <c r="RQG18" s="389"/>
      <c r="RQH18" s="389"/>
      <c r="RQI18" s="389"/>
      <c r="RQJ18" s="389"/>
      <c r="RQK18" s="389"/>
      <c r="RQL18" s="389"/>
      <c r="RQM18" s="389"/>
      <c r="RQN18" s="389"/>
      <c r="RQO18" s="389"/>
      <c r="RQP18" s="389"/>
      <c r="RQQ18" s="389"/>
      <c r="RQR18" s="389"/>
      <c r="RQS18" s="389"/>
      <c r="RQT18" s="389"/>
      <c r="RQU18" s="389"/>
      <c r="RQV18" s="389"/>
      <c r="RQW18" s="389"/>
      <c r="RQX18" s="389"/>
      <c r="RQY18" s="389"/>
      <c r="RQZ18" s="389"/>
      <c r="RRA18" s="389"/>
      <c r="RRB18" s="389"/>
      <c r="RRC18" s="389"/>
      <c r="RRD18" s="389"/>
      <c r="RRE18" s="389"/>
      <c r="RRF18" s="389"/>
      <c r="RRG18" s="389"/>
      <c r="RRH18" s="389"/>
      <c r="RRI18" s="389"/>
      <c r="RRJ18" s="389"/>
      <c r="RRK18" s="389"/>
      <c r="RRL18" s="389"/>
      <c r="RRM18" s="389"/>
      <c r="RRN18" s="389"/>
      <c r="RRO18" s="389"/>
      <c r="RRP18" s="389"/>
      <c r="RRQ18" s="389"/>
      <c r="RRR18" s="389"/>
      <c r="RRS18" s="389"/>
      <c r="RRT18" s="389"/>
      <c r="RRU18" s="389"/>
      <c r="RRV18" s="389"/>
      <c r="RRW18" s="389"/>
      <c r="RRX18" s="389"/>
      <c r="RRY18" s="389"/>
      <c r="RRZ18" s="389"/>
      <c r="RSA18" s="389"/>
      <c r="RSB18" s="389"/>
      <c r="RSC18" s="389"/>
      <c r="RSD18" s="389"/>
      <c r="RSE18" s="389"/>
      <c r="RSF18" s="389"/>
      <c r="RSG18" s="389"/>
      <c r="RSH18" s="389"/>
      <c r="RSI18" s="389"/>
      <c r="RSJ18" s="389"/>
      <c r="RSK18" s="389"/>
      <c r="RSL18" s="389"/>
      <c r="RSM18" s="389"/>
      <c r="RSN18" s="389"/>
      <c r="RSO18" s="389"/>
      <c r="RSP18" s="389"/>
      <c r="RSQ18" s="389"/>
      <c r="RSR18" s="389"/>
      <c r="RSS18" s="389"/>
      <c r="RST18" s="389"/>
      <c r="RSU18" s="389"/>
      <c r="RSV18" s="389"/>
      <c r="RSW18" s="389"/>
      <c r="RSX18" s="389"/>
      <c r="RSY18" s="389"/>
      <c r="RSZ18" s="389"/>
      <c r="RTA18" s="389"/>
      <c r="RTB18" s="389"/>
      <c r="RTC18" s="389"/>
      <c r="RTD18" s="389"/>
      <c r="RTE18" s="389"/>
      <c r="RTF18" s="389"/>
      <c r="RTG18" s="389"/>
      <c r="RTH18" s="389"/>
      <c r="RTI18" s="389"/>
      <c r="RTJ18" s="389"/>
      <c r="RTK18" s="389"/>
      <c r="RTL18" s="389"/>
      <c r="RTM18" s="389"/>
      <c r="RTN18" s="389"/>
      <c r="RTO18" s="389"/>
      <c r="RTP18" s="389"/>
      <c r="RTQ18" s="389"/>
      <c r="RTR18" s="389"/>
      <c r="RTS18" s="389"/>
      <c r="RTT18" s="389"/>
      <c r="RTU18" s="389"/>
      <c r="RTV18" s="389"/>
      <c r="RTW18" s="389"/>
      <c r="RTX18" s="389"/>
      <c r="RTY18" s="389"/>
      <c r="RTZ18" s="389"/>
      <c r="RUA18" s="389"/>
      <c r="RUB18" s="389"/>
      <c r="RUC18" s="389"/>
      <c r="RUD18" s="389"/>
      <c r="RUE18" s="389"/>
      <c r="RUF18" s="389"/>
      <c r="RUG18" s="389"/>
      <c r="RUH18" s="389"/>
      <c r="RUI18" s="389"/>
      <c r="RUJ18" s="389"/>
      <c r="RUK18" s="389"/>
      <c r="RUL18" s="389"/>
      <c r="RUM18" s="389"/>
      <c r="RUN18" s="389"/>
      <c r="RUO18" s="389"/>
      <c r="RUP18" s="389"/>
      <c r="RUQ18" s="389"/>
      <c r="RUR18" s="389"/>
      <c r="RUS18" s="389"/>
      <c r="RUT18" s="389"/>
      <c r="RUU18" s="389"/>
      <c r="RUV18" s="389"/>
      <c r="RUW18" s="389"/>
      <c r="RUX18" s="389"/>
      <c r="RUY18" s="389"/>
      <c r="RUZ18" s="389"/>
      <c r="RVA18" s="389"/>
      <c r="RVB18" s="389"/>
      <c r="RVC18" s="389"/>
      <c r="RVD18" s="389"/>
      <c r="RVE18" s="389"/>
      <c r="RVF18" s="389"/>
      <c r="RVG18" s="389"/>
      <c r="RVH18" s="389"/>
      <c r="RVI18" s="389"/>
      <c r="RVJ18" s="389"/>
      <c r="RVK18" s="389"/>
      <c r="RVL18" s="389"/>
      <c r="RVM18" s="389"/>
      <c r="RVN18" s="389"/>
      <c r="RVO18" s="389"/>
      <c r="RVP18" s="389"/>
      <c r="RVQ18" s="389"/>
      <c r="RVR18" s="389"/>
      <c r="RVS18" s="389"/>
      <c r="RVT18" s="389"/>
      <c r="RVU18" s="389"/>
      <c r="RVV18" s="389"/>
      <c r="RVW18" s="389"/>
      <c r="RVX18" s="389"/>
      <c r="RVY18" s="389"/>
      <c r="RVZ18" s="389"/>
      <c r="RWA18" s="389"/>
      <c r="RWB18" s="389"/>
      <c r="RWC18" s="389"/>
      <c r="RWD18" s="389"/>
      <c r="RWE18" s="389"/>
      <c r="RWF18" s="389"/>
      <c r="RWG18" s="389"/>
      <c r="RWH18" s="389"/>
      <c r="RWI18" s="389"/>
      <c r="RWJ18" s="389"/>
      <c r="RWK18" s="389"/>
      <c r="RWL18" s="389"/>
      <c r="RWM18" s="389"/>
      <c r="RWN18" s="389"/>
      <c r="RWO18" s="389"/>
      <c r="RWP18" s="389"/>
      <c r="RWQ18" s="389"/>
      <c r="RWR18" s="389"/>
      <c r="RWS18" s="389"/>
      <c r="RWT18" s="389"/>
      <c r="RWU18" s="389"/>
      <c r="RWV18" s="389"/>
      <c r="RWW18" s="389"/>
      <c r="RWX18" s="389"/>
      <c r="RWY18" s="389"/>
      <c r="RWZ18" s="389"/>
      <c r="RXA18" s="389"/>
      <c r="RXB18" s="389"/>
      <c r="RXC18" s="389"/>
      <c r="RXD18" s="389"/>
      <c r="RXE18" s="389"/>
      <c r="RXF18" s="389"/>
      <c r="RXG18" s="389"/>
      <c r="RXH18" s="389"/>
      <c r="RXI18" s="389"/>
      <c r="RXJ18" s="389"/>
      <c r="RXK18" s="389"/>
      <c r="RXL18" s="389"/>
      <c r="RXM18" s="389"/>
      <c r="RXN18" s="389"/>
      <c r="RXO18" s="389"/>
      <c r="RXP18" s="389"/>
      <c r="RXQ18" s="389"/>
      <c r="RXR18" s="389"/>
      <c r="RXS18" s="389"/>
      <c r="RXT18" s="389"/>
      <c r="RXU18" s="389"/>
      <c r="RXV18" s="389"/>
      <c r="RXW18" s="389"/>
      <c r="RXX18" s="389"/>
      <c r="RXY18" s="389"/>
      <c r="RXZ18" s="389"/>
      <c r="RYA18" s="389"/>
      <c r="RYB18" s="389"/>
      <c r="RYC18" s="389"/>
      <c r="RYD18" s="389"/>
      <c r="RYE18" s="389"/>
      <c r="RYF18" s="389"/>
      <c r="RYG18" s="389"/>
      <c r="RYH18" s="389"/>
      <c r="RYI18" s="389"/>
      <c r="RYJ18" s="389"/>
      <c r="RYK18" s="389"/>
      <c r="RYL18" s="389"/>
      <c r="RYM18" s="389"/>
      <c r="RYN18" s="389"/>
      <c r="RYO18" s="389"/>
      <c r="RYP18" s="389"/>
      <c r="RYQ18" s="389"/>
      <c r="RYR18" s="389"/>
      <c r="RYS18" s="389"/>
      <c r="RYT18" s="389"/>
      <c r="RYU18" s="389"/>
      <c r="RYV18" s="389"/>
      <c r="RYW18" s="389"/>
      <c r="RYX18" s="389"/>
      <c r="RYY18" s="389"/>
      <c r="RYZ18" s="389"/>
      <c r="RZA18" s="389"/>
      <c r="RZB18" s="389"/>
      <c r="RZC18" s="389"/>
      <c r="RZD18" s="389"/>
      <c r="RZE18" s="389"/>
      <c r="RZF18" s="389"/>
      <c r="RZG18" s="389"/>
      <c r="RZH18" s="389"/>
      <c r="RZI18" s="389"/>
      <c r="RZJ18" s="389"/>
      <c r="RZK18" s="389"/>
      <c r="RZL18" s="389"/>
      <c r="RZM18" s="389"/>
      <c r="RZN18" s="389"/>
      <c r="RZO18" s="389"/>
      <c r="RZP18" s="389"/>
      <c r="RZQ18" s="389"/>
      <c r="RZR18" s="389"/>
      <c r="RZS18" s="389"/>
      <c r="RZT18" s="389"/>
      <c r="RZU18" s="389"/>
      <c r="RZV18" s="389"/>
      <c r="RZW18" s="389"/>
      <c r="RZX18" s="389"/>
      <c r="RZY18" s="389"/>
      <c r="RZZ18" s="389"/>
      <c r="SAA18" s="389"/>
      <c r="SAB18" s="389"/>
      <c r="SAC18" s="389"/>
      <c r="SAD18" s="389"/>
      <c r="SAE18" s="389"/>
      <c r="SAF18" s="389"/>
      <c r="SAG18" s="389"/>
      <c r="SAH18" s="389"/>
      <c r="SAI18" s="389"/>
      <c r="SAJ18" s="389"/>
      <c r="SAK18" s="389"/>
      <c r="SAL18" s="389"/>
      <c r="SAM18" s="389"/>
      <c r="SAN18" s="389"/>
      <c r="SAO18" s="389"/>
      <c r="SAP18" s="389"/>
      <c r="SAQ18" s="389"/>
      <c r="SAR18" s="389"/>
      <c r="SAS18" s="389"/>
      <c r="SAT18" s="389"/>
      <c r="SAU18" s="389"/>
      <c r="SAV18" s="389"/>
      <c r="SAW18" s="389"/>
      <c r="SAX18" s="389"/>
      <c r="SAY18" s="389"/>
      <c r="SAZ18" s="389"/>
      <c r="SBA18" s="389"/>
      <c r="SBB18" s="389"/>
      <c r="SBC18" s="389"/>
      <c r="SBD18" s="389"/>
      <c r="SBE18" s="389"/>
      <c r="SBF18" s="389"/>
      <c r="SBG18" s="389"/>
      <c r="SBH18" s="389"/>
      <c r="SBI18" s="389"/>
      <c r="SBJ18" s="389"/>
      <c r="SBK18" s="389"/>
      <c r="SBL18" s="389"/>
      <c r="SBM18" s="389"/>
      <c r="SBN18" s="389"/>
      <c r="SBO18" s="389"/>
      <c r="SBP18" s="389"/>
      <c r="SBQ18" s="389"/>
      <c r="SBR18" s="389"/>
      <c r="SBS18" s="389"/>
      <c r="SBT18" s="389"/>
      <c r="SBU18" s="389"/>
      <c r="SBV18" s="389"/>
      <c r="SBW18" s="389"/>
      <c r="SBX18" s="389"/>
      <c r="SBY18" s="389"/>
      <c r="SBZ18" s="389"/>
      <c r="SCA18" s="389"/>
      <c r="SCB18" s="389"/>
      <c r="SCC18" s="389"/>
      <c r="SCD18" s="389"/>
      <c r="SCE18" s="389"/>
      <c r="SCF18" s="389"/>
      <c r="SCG18" s="389"/>
      <c r="SCH18" s="389"/>
      <c r="SCI18" s="389"/>
      <c r="SCJ18" s="389"/>
      <c r="SCK18" s="389"/>
      <c r="SCL18" s="389"/>
      <c r="SCM18" s="389"/>
      <c r="SCN18" s="389"/>
      <c r="SCO18" s="389"/>
      <c r="SCP18" s="389"/>
      <c r="SCQ18" s="389"/>
      <c r="SCR18" s="389"/>
      <c r="SCS18" s="389"/>
      <c r="SCT18" s="389"/>
      <c r="SCU18" s="389"/>
      <c r="SCV18" s="389"/>
      <c r="SCW18" s="389"/>
      <c r="SCX18" s="389"/>
      <c r="SCY18" s="389"/>
      <c r="SCZ18" s="389"/>
      <c r="SDA18" s="389"/>
      <c r="SDB18" s="389"/>
      <c r="SDC18" s="389"/>
      <c r="SDD18" s="389"/>
      <c r="SDE18" s="389"/>
      <c r="SDF18" s="389"/>
      <c r="SDG18" s="389"/>
      <c r="SDH18" s="389"/>
      <c r="SDI18" s="389"/>
      <c r="SDJ18" s="389"/>
      <c r="SDK18" s="389"/>
      <c r="SDL18" s="389"/>
      <c r="SDM18" s="389"/>
      <c r="SDN18" s="389"/>
      <c r="SDO18" s="389"/>
      <c r="SDP18" s="389"/>
      <c r="SDQ18" s="389"/>
      <c r="SDR18" s="389"/>
      <c r="SDS18" s="389"/>
      <c r="SDT18" s="389"/>
      <c r="SDU18" s="389"/>
      <c r="SDV18" s="389"/>
      <c r="SDW18" s="389"/>
      <c r="SDX18" s="389"/>
      <c r="SDY18" s="389"/>
      <c r="SDZ18" s="389"/>
      <c r="SEA18" s="389"/>
      <c r="SEB18" s="389"/>
      <c r="SEC18" s="389"/>
      <c r="SED18" s="389"/>
      <c r="SEE18" s="389"/>
      <c r="SEF18" s="389"/>
      <c r="SEG18" s="389"/>
      <c r="SEH18" s="389"/>
      <c r="SEI18" s="389"/>
      <c r="SEJ18" s="389"/>
      <c r="SEK18" s="389"/>
      <c r="SEL18" s="389"/>
      <c r="SEM18" s="389"/>
      <c r="SEN18" s="389"/>
      <c r="SEO18" s="389"/>
      <c r="SEP18" s="389"/>
      <c r="SEQ18" s="389"/>
      <c r="SER18" s="389"/>
      <c r="SES18" s="389"/>
      <c r="SET18" s="389"/>
      <c r="SEU18" s="389"/>
      <c r="SEV18" s="389"/>
      <c r="SEW18" s="389"/>
      <c r="SEX18" s="389"/>
      <c r="SEY18" s="389"/>
      <c r="SEZ18" s="389"/>
      <c r="SFA18" s="389"/>
      <c r="SFB18" s="389"/>
      <c r="SFC18" s="389"/>
      <c r="SFD18" s="389"/>
      <c r="SFE18" s="389"/>
      <c r="SFF18" s="389"/>
      <c r="SFG18" s="389"/>
      <c r="SFH18" s="389"/>
      <c r="SFI18" s="389"/>
      <c r="SFJ18" s="389"/>
      <c r="SFK18" s="389"/>
      <c r="SFL18" s="389"/>
      <c r="SFM18" s="389"/>
      <c r="SFN18" s="389"/>
      <c r="SFO18" s="389"/>
      <c r="SFP18" s="389"/>
      <c r="SFQ18" s="389"/>
      <c r="SFR18" s="389"/>
      <c r="SFS18" s="389"/>
      <c r="SFT18" s="389"/>
      <c r="SFU18" s="389"/>
      <c r="SFV18" s="389"/>
      <c r="SFW18" s="389"/>
      <c r="SFX18" s="389"/>
      <c r="SFY18" s="389"/>
      <c r="SFZ18" s="389"/>
      <c r="SGA18" s="389"/>
      <c r="SGB18" s="389"/>
      <c r="SGC18" s="389"/>
      <c r="SGD18" s="389"/>
      <c r="SGE18" s="389"/>
      <c r="SGF18" s="389"/>
      <c r="SGG18" s="389"/>
      <c r="SGH18" s="389"/>
      <c r="SGI18" s="389"/>
      <c r="SGJ18" s="389"/>
      <c r="SGK18" s="389"/>
      <c r="SGL18" s="389"/>
      <c r="SGM18" s="389"/>
      <c r="SGN18" s="389"/>
      <c r="SGO18" s="389"/>
      <c r="SGP18" s="389"/>
      <c r="SGQ18" s="389"/>
      <c r="SGR18" s="389"/>
      <c r="SGS18" s="389"/>
      <c r="SGT18" s="389"/>
      <c r="SGU18" s="389"/>
      <c r="SGV18" s="389"/>
      <c r="SGW18" s="389"/>
      <c r="SGX18" s="389"/>
      <c r="SGY18" s="389"/>
      <c r="SGZ18" s="389"/>
      <c r="SHA18" s="389"/>
      <c r="SHB18" s="389"/>
      <c r="SHC18" s="389"/>
      <c r="SHD18" s="389"/>
      <c r="SHE18" s="389"/>
      <c r="SHF18" s="389"/>
      <c r="SHG18" s="389"/>
      <c r="SHH18" s="389"/>
      <c r="SHI18" s="389"/>
      <c r="SHJ18" s="389"/>
      <c r="SHK18" s="389"/>
      <c r="SHL18" s="389"/>
      <c r="SHM18" s="389"/>
      <c r="SHN18" s="389"/>
      <c r="SHO18" s="389"/>
      <c r="SHP18" s="389"/>
      <c r="SHQ18" s="389"/>
      <c r="SHR18" s="389"/>
      <c r="SHS18" s="389"/>
      <c r="SHT18" s="389"/>
      <c r="SHU18" s="389"/>
      <c r="SHV18" s="389"/>
      <c r="SHW18" s="389"/>
      <c r="SHX18" s="389"/>
      <c r="SHY18" s="389"/>
      <c r="SHZ18" s="389"/>
      <c r="SIA18" s="389"/>
      <c r="SIB18" s="389"/>
      <c r="SIC18" s="389"/>
      <c r="SID18" s="389"/>
      <c r="SIE18" s="389"/>
      <c r="SIF18" s="389"/>
      <c r="SIG18" s="389"/>
      <c r="SIH18" s="389"/>
      <c r="SII18" s="389"/>
      <c r="SIJ18" s="389"/>
      <c r="SIK18" s="389"/>
      <c r="SIL18" s="389"/>
      <c r="SIM18" s="389"/>
      <c r="SIN18" s="389"/>
      <c r="SIO18" s="389"/>
      <c r="SIP18" s="389"/>
      <c r="SIQ18" s="389"/>
      <c r="SIR18" s="389"/>
      <c r="SIS18" s="389"/>
      <c r="SIT18" s="389"/>
      <c r="SIU18" s="389"/>
      <c r="SIV18" s="389"/>
      <c r="SIW18" s="389"/>
      <c r="SIX18" s="389"/>
      <c r="SIY18" s="389"/>
      <c r="SIZ18" s="389"/>
      <c r="SJA18" s="389"/>
      <c r="SJB18" s="389"/>
      <c r="SJC18" s="389"/>
      <c r="SJD18" s="389"/>
      <c r="SJE18" s="389"/>
      <c r="SJF18" s="389"/>
      <c r="SJG18" s="389"/>
      <c r="SJH18" s="389"/>
      <c r="SJI18" s="389"/>
      <c r="SJJ18" s="389"/>
      <c r="SJK18" s="389"/>
      <c r="SJL18" s="389"/>
      <c r="SJM18" s="389"/>
      <c r="SJN18" s="389"/>
      <c r="SJO18" s="389"/>
      <c r="SJP18" s="389"/>
      <c r="SJQ18" s="389"/>
      <c r="SJR18" s="389"/>
      <c r="SJS18" s="389"/>
      <c r="SJT18" s="389"/>
      <c r="SJU18" s="389"/>
      <c r="SJV18" s="389"/>
      <c r="SJW18" s="389"/>
      <c r="SJX18" s="389"/>
      <c r="SJY18" s="389"/>
      <c r="SJZ18" s="389"/>
      <c r="SKA18" s="389"/>
      <c r="SKB18" s="389"/>
      <c r="SKC18" s="389"/>
      <c r="SKD18" s="389"/>
      <c r="SKE18" s="389"/>
      <c r="SKF18" s="389"/>
      <c r="SKG18" s="389"/>
      <c r="SKH18" s="389"/>
      <c r="SKI18" s="389"/>
      <c r="SKJ18" s="389"/>
      <c r="SKK18" s="389"/>
      <c r="SKL18" s="389"/>
      <c r="SKM18" s="389"/>
      <c r="SKN18" s="389"/>
      <c r="SKO18" s="389"/>
      <c r="SKP18" s="389"/>
      <c r="SKQ18" s="389"/>
      <c r="SKR18" s="389"/>
      <c r="SKS18" s="389"/>
      <c r="SKT18" s="389"/>
      <c r="SKU18" s="389"/>
      <c r="SKV18" s="389"/>
      <c r="SKW18" s="389"/>
      <c r="SKX18" s="389"/>
      <c r="SKY18" s="389"/>
      <c r="SKZ18" s="389"/>
      <c r="SLA18" s="389"/>
      <c r="SLB18" s="389"/>
      <c r="SLC18" s="389"/>
      <c r="SLD18" s="389"/>
      <c r="SLE18" s="389"/>
      <c r="SLF18" s="389"/>
      <c r="SLG18" s="389"/>
      <c r="SLH18" s="389"/>
      <c r="SLI18" s="389"/>
      <c r="SLJ18" s="389"/>
      <c r="SLK18" s="389"/>
      <c r="SLL18" s="389"/>
      <c r="SLM18" s="389"/>
      <c r="SLN18" s="389"/>
      <c r="SLO18" s="389"/>
      <c r="SLP18" s="389"/>
      <c r="SLQ18" s="389"/>
      <c r="SLR18" s="389"/>
      <c r="SLS18" s="389"/>
      <c r="SLT18" s="389"/>
      <c r="SLU18" s="389"/>
      <c r="SLV18" s="389"/>
      <c r="SLW18" s="389"/>
      <c r="SLX18" s="389"/>
      <c r="SLY18" s="389"/>
      <c r="SLZ18" s="389"/>
      <c r="SMA18" s="389"/>
      <c r="SMB18" s="389"/>
      <c r="SMC18" s="389"/>
      <c r="SMD18" s="389"/>
      <c r="SME18" s="389"/>
      <c r="SMF18" s="389"/>
      <c r="SMG18" s="389"/>
      <c r="SMH18" s="389"/>
      <c r="SMI18" s="389"/>
      <c r="SMJ18" s="389"/>
      <c r="SMK18" s="389"/>
      <c r="SML18" s="389"/>
      <c r="SMM18" s="389"/>
      <c r="SMN18" s="389"/>
      <c r="SMO18" s="389"/>
      <c r="SMP18" s="389"/>
      <c r="SMQ18" s="389"/>
      <c r="SMR18" s="389"/>
      <c r="SMS18" s="389"/>
      <c r="SMT18" s="389"/>
      <c r="SMU18" s="389"/>
      <c r="SMV18" s="389"/>
      <c r="SMW18" s="389"/>
      <c r="SMX18" s="389"/>
      <c r="SMY18" s="389"/>
      <c r="SMZ18" s="389"/>
      <c r="SNA18" s="389"/>
      <c r="SNB18" s="389"/>
      <c r="SNC18" s="389"/>
      <c r="SND18" s="389"/>
      <c r="SNE18" s="389"/>
      <c r="SNF18" s="389"/>
      <c r="SNG18" s="389"/>
      <c r="SNH18" s="389"/>
      <c r="SNI18" s="389"/>
      <c r="SNJ18" s="389"/>
      <c r="SNK18" s="389"/>
      <c r="SNL18" s="389"/>
      <c r="SNM18" s="389"/>
      <c r="SNN18" s="389"/>
      <c r="SNO18" s="389"/>
      <c r="SNP18" s="389"/>
      <c r="SNQ18" s="389"/>
      <c r="SNR18" s="389"/>
      <c r="SNS18" s="389"/>
      <c r="SNT18" s="389"/>
      <c r="SNU18" s="389"/>
      <c r="SNV18" s="389"/>
      <c r="SNW18" s="389"/>
      <c r="SNX18" s="389"/>
      <c r="SNY18" s="389"/>
      <c r="SNZ18" s="389"/>
      <c r="SOA18" s="389"/>
      <c r="SOB18" s="389"/>
      <c r="SOC18" s="389"/>
      <c r="SOD18" s="389"/>
      <c r="SOE18" s="389"/>
      <c r="SOF18" s="389"/>
      <c r="SOG18" s="389"/>
      <c r="SOH18" s="389"/>
      <c r="SOI18" s="389"/>
      <c r="SOJ18" s="389"/>
      <c r="SOK18" s="389"/>
      <c r="SOL18" s="389"/>
      <c r="SOM18" s="389"/>
      <c r="SON18" s="389"/>
      <c r="SOO18" s="389"/>
      <c r="SOP18" s="389"/>
      <c r="SOQ18" s="389"/>
      <c r="SOR18" s="389"/>
      <c r="SOS18" s="389"/>
      <c r="SOT18" s="389"/>
      <c r="SOU18" s="389"/>
      <c r="SOV18" s="389"/>
      <c r="SOW18" s="389"/>
      <c r="SOX18" s="389"/>
      <c r="SOY18" s="389"/>
      <c r="SOZ18" s="389"/>
      <c r="SPA18" s="389"/>
      <c r="SPB18" s="389"/>
      <c r="SPC18" s="389"/>
      <c r="SPD18" s="389"/>
      <c r="SPE18" s="389"/>
      <c r="SPF18" s="389"/>
      <c r="SPG18" s="389"/>
      <c r="SPH18" s="389"/>
      <c r="SPI18" s="389"/>
      <c r="SPJ18" s="389"/>
      <c r="SPK18" s="389"/>
      <c r="SPL18" s="389"/>
      <c r="SPM18" s="389"/>
      <c r="SPN18" s="389"/>
      <c r="SPO18" s="389"/>
      <c r="SPP18" s="389"/>
      <c r="SPQ18" s="389"/>
      <c r="SPR18" s="389"/>
      <c r="SPS18" s="389"/>
      <c r="SPT18" s="389"/>
      <c r="SPU18" s="389"/>
      <c r="SPV18" s="389"/>
      <c r="SPW18" s="389"/>
      <c r="SPX18" s="389"/>
      <c r="SPY18" s="389"/>
      <c r="SPZ18" s="389"/>
      <c r="SQA18" s="389"/>
      <c r="SQB18" s="389"/>
      <c r="SQC18" s="389"/>
      <c r="SQD18" s="389"/>
      <c r="SQE18" s="389"/>
      <c r="SQF18" s="389"/>
      <c r="SQG18" s="389"/>
      <c r="SQH18" s="389"/>
      <c r="SQI18" s="389"/>
      <c r="SQJ18" s="389"/>
      <c r="SQK18" s="389"/>
      <c r="SQL18" s="389"/>
      <c r="SQM18" s="389"/>
      <c r="SQN18" s="389"/>
      <c r="SQO18" s="389"/>
      <c r="SQP18" s="389"/>
      <c r="SQQ18" s="389"/>
      <c r="SQR18" s="389"/>
      <c r="SQS18" s="389"/>
      <c r="SQT18" s="389"/>
      <c r="SQU18" s="389"/>
      <c r="SQV18" s="389"/>
      <c r="SQW18" s="389"/>
      <c r="SQX18" s="389"/>
      <c r="SQY18" s="389"/>
      <c r="SQZ18" s="389"/>
      <c r="SRA18" s="389"/>
      <c r="SRB18" s="389"/>
      <c r="SRC18" s="389"/>
      <c r="SRD18" s="389"/>
      <c r="SRE18" s="389"/>
      <c r="SRF18" s="389"/>
      <c r="SRG18" s="389"/>
      <c r="SRH18" s="389"/>
      <c r="SRI18" s="389"/>
      <c r="SRJ18" s="389"/>
      <c r="SRK18" s="389"/>
      <c r="SRL18" s="389"/>
      <c r="SRM18" s="389"/>
      <c r="SRN18" s="389"/>
      <c r="SRO18" s="389"/>
      <c r="SRP18" s="389"/>
      <c r="SRQ18" s="389"/>
      <c r="SRR18" s="389"/>
      <c r="SRS18" s="389"/>
      <c r="SRT18" s="389"/>
      <c r="SRU18" s="389"/>
      <c r="SRV18" s="389"/>
      <c r="SRW18" s="389"/>
      <c r="SRX18" s="389"/>
      <c r="SRY18" s="389"/>
      <c r="SRZ18" s="389"/>
      <c r="SSA18" s="389"/>
      <c r="SSB18" s="389"/>
      <c r="SSC18" s="389"/>
      <c r="SSD18" s="389"/>
      <c r="SSE18" s="389"/>
      <c r="SSF18" s="389"/>
      <c r="SSG18" s="389"/>
      <c r="SSH18" s="389"/>
      <c r="SSI18" s="389"/>
      <c r="SSJ18" s="389"/>
      <c r="SSK18" s="389"/>
      <c r="SSL18" s="389"/>
      <c r="SSM18" s="389"/>
      <c r="SSN18" s="389"/>
      <c r="SSO18" s="389"/>
      <c r="SSP18" s="389"/>
      <c r="SSQ18" s="389"/>
      <c r="SSR18" s="389"/>
      <c r="SSS18" s="389"/>
      <c r="SST18" s="389"/>
      <c r="SSU18" s="389"/>
      <c r="SSV18" s="389"/>
      <c r="SSW18" s="389"/>
      <c r="SSX18" s="389"/>
      <c r="SSY18" s="389"/>
      <c r="SSZ18" s="389"/>
      <c r="STA18" s="389"/>
      <c r="STB18" s="389"/>
      <c r="STC18" s="389"/>
      <c r="STD18" s="389"/>
      <c r="STE18" s="389"/>
      <c r="STF18" s="389"/>
      <c r="STG18" s="389"/>
      <c r="STH18" s="389"/>
      <c r="STI18" s="389"/>
      <c r="STJ18" s="389"/>
      <c r="STK18" s="389"/>
      <c r="STL18" s="389"/>
      <c r="STM18" s="389"/>
      <c r="STN18" s="389"/>
      <c r="STO18" s="389"/>
      <c r="STP18" s="389"/>
      <c r="STQ18" s="389"/>
      <c r="STR18" s="389"/>
      <c r="STS18" s="389"/>
      <c r="STT18" s="389"/>
      <c r="STU18" s="389"/>
      <c r="STV18" s="389"/>
      <c r="STW18" s="389"/>
      <c r="STX18" s="389"/>
      <c r="STY18" s="389"/>
      <c r="STZ18" s="389"/>
      <c r="SUA18" s="389"/>
      <c r="SUB18" s="389"/>
      <c r="SUC18" s="389"/>
      <c r="SUD18" s="389"/>
      <c r="SUE18" s="389"/>
      <c r="SUF18" s="389"/>
      <c r="SUG18" s="389"/>
      <c r="SUH18" s="389"/>
      <c r="SUI18" s="389"/>
      <c r="SUJ18" s="389"/>
      <c r="SUK18" s="389"/>
      <c r="SUL18" s="389"/>
      <c r="SUM18" s="389"/>
      <c r="SUN18" s="389"/>
      <c r="SUO18" s="389"/>
      <c r="SUP18" s="389"/>
      <c r="SUQ18" s="389"/>
      <c r="SUR18" s="389"/>
      <c r="SUS18" s="389"/>
      <c r="SUT18" s="389"/>
      <c r="SUU18" s="389"/>
      <c r="SUV18" s="389"/>
      <c r="SUW18" s="389"/>
      <c r="SUX18" s="389"/>
      <c r="SUY18" s="389"/>
      <c r="SUZ18" s="389"/>
      <c r="SVA18" s="389"/>
      <c r="SVB18" s="389"/>
      <c r="SVC18" s="389"/>
      <c r="SVD18" s="389"/>
      <c r="SVE18" s="389"/>
      <c r="SVF18" s="389"/>
      <c r="SVG18" s="389"/>
      <c r="SVH18" s="389"/>
      <c r="SVI18" s="389"/>
      <c r="SVJ18" s="389"/>
      <c r="SVK18" s="389"/>
      <c r="SVL18" s="389"/>
      <c r="SVM18" s="389"/>
      <c r="SVN18" s="389"/>
      <c r="SVO18" s="389"/>
      <c r="SVP18" s="389"/>
      <c r="SVQ18" s="389"/>
      <c r="SVR18" s="389"/>
      <c r="SVS18" s="389"/>
      <c r="SVT18" s="389"/>
      <c r="SVU18" s="389"/>
      <c r="SVV18" s="389"/>
      <c r="SVW18" s="389"/>
      <c r="SVX18" s="389"/>
      <c r="SVY18" s="389"/>
      <c r="SVZ18" s="389"/>
      <c r="SWA18" s="389"/>
      <c r="SWB18" s="389"/>
      <c r="SWC18" s="389"/>
      <c r="SWD18" s="389"/>
      <c r="SWE18" s="389"/>
      <c r="SWF18" s="389"/>
      <c r="SWG18" s="389"/>
      <c r="SWH18" s="389"/>
      <c r="SWI18" s="389"/>
      <c r="SWJ18" s="389"/>
      <c r="SWK18" s="389"/>
      <c r="SWL18" s="389"/>
      <c r="SWM18" s="389"/>
      <c r="SWN18" s="389"/>
      <c r="SWO18" s="389"/>
      <c r="SWP18" s="389"/>
      <c r="SWQ18" s="389"/>
      <c r="SWR18" s="389"/>
      <c r="SWS18" s="389"/>
      <c r="SWT18" s="389"/>
      <c r="SWU18" s="389"/>
      <c r="SWV18" s="389"/>
      <c r="SWW18" s="389"/>
      <c r="SWX18" s="389"/>
      <c r="SWY18" s="389"/>
      <c r="SWZ18" s="389"/>
      <c r="SXA18" s="389"/>
      <c r="SXB18" s="389"/>
      <c r="SXC18" s="389"/>
      <c r="SXD18" s="389"/>
      <c r="SXE18" s="389"/>
      <c r="SXF18" s="389"/>
      <c r="SXG18" s="389"/>
      <c r="SXH18" s="389"/>
      <c r="SXI18" s="389"/>
      <c r="SXJ18" s="389"/>
      <c r="SXK18" s="389"/>
      <c r="SXL18" s="389"/>
      <c r="SXM18" s="389"/>
      <c r="SXN18" s="389"/>
      <c r="SXO18" s="389"/>
      <c r="SXP18" s="389"/>
      <c r="SXQ18" s="389"/>
      <c r="SXR18" s="389"/>
      <c r="SXS18" s="389"/>
      <c r="SXT18" s="389"/>
      <c r="SXU18" s="389"/>
      <c r="SXV18" s="389"/>
      <c r="SXW18" s="389"/>
      <c r="SXX18" s="389"/>
      <c r="SXY18" s="389"/>
      <c r="SXZ18" s="389"/>
      <c r="SYA18" s="389"/>
      <c r="SYB18" s="389"/>
      <c r="SYC18" s="389"/>
      <c r="SYD18" s="389"/>
      <c r="SYE18" s="389"/>
      <c r="SYF18" s="389"/>
      <c r="SYG18" s="389"/>
      <c r="SYH18" s="389"/>
      <c r="SYI18" s="389"/>
      <c r="SYJ18" s="389"/>
      <c r="SYK18" s="389"/>
      <c r="SYL18" s="389"/>
      <c r="SYM18" s="389"/>
      <c r="SYN18" s="389"/>
      <c r="SYO18" s="389"/>
      <c r="SYP18" s="389"/>
      <c r="SYQ18" s="389"/>
      <c r="SYR18" s="389"/>
      <c r="SYS18" s="389"/>
      <c r="SYT18" s="389"/>
      <c r="SYU18" s="389"/>
      <c r="SYV18" s="389"/>
      <c r="SYW18" s="389"/>
      <c r="SYX18" s="389"/>
      <c r="SYY18" s="389"/>
      <c r="SYZ18" s="389"/>
      <c r="SZA18" s="389"/>
      <c r="SZB18" s="389"/>
      <c r="SZC18" s="389"/>
      <c r="SZD18" s="389"/>
      <c r="SZE18" s="389"/>
      <c r="SZF18" s="389"/>
      <c r="SZG18" s="389"/>
      <c r="SZH18" s="389"/>
      <c r="SZI18" s="389"/>
      <c r="SZJ18" s="389"/>
      <c r="SZK18" s="389"/>
      <c r="SZL18" s="389"/>
      <c r="SZM18" s="389"/>
      <c r="SZN18" s="389"/>
      <c r="SZO18" s="389"/>
      <c r="SZP18" s="389"/>
      <c r="SZQ18" s="389"/>
      <c r="SZR18" s="389"/>
      <c r="SZS18" s="389"/>
      <c r="SZT18" s="389"/>
      <c r="SZU18" s="389"/>
      <c r="SZV18" s="389"/>
      <c r="SZW18" s="389"/>
      <c r="SZX18" s="389"/>
      <c r="SZY18" s="389"/>
      <c r="SZZ18" s="389"/>
      <c r="TAA18" s="389"/>
      <c r="TAB18" s="389"/>
      <c r="TAC18" s="389"/>
      <c r="TAD18" s="389"/>
      <c r="TAE18" s="389"/>
      <c r="TAF18" s="389"/>
      <c r="TAG18" s="389"/>
      <c r="TAH18" s="389"/>
      <c r="TAI18" s="389"/>
      <c r="TAJ18" s="389"/>
      <c r="TAK18" s="389"/>
      <c r="TAL18" s="389"/>
      <c r="TAM18" s="389"/>
      <c r="TAN18" s="389"/>
      <c r="TAO18" s="389"/>
      <c r="TAP18" s="389"/>
      <c r="TAQ18" s="389"/>
      <c r="TAR18" s="389"/>
      <c r="TAS18" s="389"/>
      <c r="TAT18" s="389"/>
      <c r="TAU18" s="389"/>
      <c r="TAV18" s="389"/>
      <c r="TAW18" s="389"/>
      <c r="TAX18" s="389"/>
      <c r="TAY18" s="389"/>
      <c r="TAZ18" s="389"/>
      <c r="TBA18" s="389"/>
      <c r="TBB18" s="389"/>
      <c r="TBC18" s="389"/>
      <c r="TBD18" s="389"/>
      <c r="TBE18" s="389"/>
      <c r="TBF18" s="389"/>
      <c r="TBG18" s="389"/>
      <c r="TBH18" s="389"/>
      <c r="TBI18" s="389"/>
      <c r="TBJ18" s="389"/>
      <c r="TBK18" s="389"/>
      <c r="TBL18" s="389"/>
      <c r="TBM18" s="389"/>
      <c r="TBN18" s="389"/>
      <c r="TBO18" s="389"/>
      <c r="TBP18" s="389"/>
      <c r="TBQ18" s="389"/>
      <c r="TBR18" s="389"/>
      <c r="TBS18" s="389"/>
      <c r="TBT18" s="389"/>
      <c r="TBU18" s="389"/>
      <c r="TBV18" s="389"/>
      <c r="TBW18" s="389"/>
      <c r="TBX18" s="389"/>
      <c r="TBY18" s="389"/>
      <c r="TBZ18" s="389"/>
      <c r="TCA18" s="389"/>
      <c r="TCB18" s="389"/>
      <c r="TCC18" s="389"/>
      <c r="TCD18" s="389"/>
      <c r="TCE18" s="389"/>
      <c r="TCF18" s="389"/>
      <c r="TCG18" s="389"/>
      <c r="TCH18" s="389"/>
      <c r="TCI18" s="389"/>
      <c r="TCJ18" s="389"/>
      <c r="TCK18" s="389"/>
      <c r="TCL18" s="389"/>
      <c r="TCM18" s="389"/>
      <c r="TCN18" s="389"/>
      <c r="TCO18" s="389"/>
      <c r="TCP18" s="389"/>
      <c r="TCQ18" s="389"/>
      <c r="TCR18" s="389"/>
      <c r="TCS18" s="389"/>
      <c r="TCT18" s="389"/>
      <c r="TCU18" s="389"/>
      <c r="TCV18" s="389"/>
      <c r="TCW18" s="389"/>
      <c r="TCX18" s="389"/>
      <c r="TCY18" s="389"/>
      <c r="TCZ18" s="389"/>
      <c r="TDA18" s="389"/>
      <c r="TDB18" s="389"/>
      <c r="TDC18" s="389"/>
      <c r="TDD18" s="389"/>
      <c r="TDE18" s="389"/>
      <c r="TDF18" s="389"/>
      <c r="TDG18" s="389"/>
      <c r="TDH18" s="389"/>
      <c r="TDI18" s="389"/>
      <c r="TDJ18" s="389"/>
      <c r="TDK18" s="389"/>
      <c r="TDL18" s="389"/>
      <c r="TDM18" s="389"/>
      <c r="TDN18" s="389"/>
      <c r="TDO18" s="389"/>
      <c r="TDP18" s="389"/>
      <c r="TDQ18" s="389"/>
      <c r="TDR18" s="389"/>
      <c r="TDS18" s="389"/>
      <c r="TDT18" s="389"/>
      <c r="TDU18" s="389"/>
      <c r="TDV18" s="389"/>
      <c r="TDW18" s="389"/>
      <c r="TDX18" s="389"/>
      <c r="TDY18" s="389"/>
      <c r="TDZ18" s="389"/>
      <c r="TEA18" s="389"/>
      <c r="TEB18" s="389"/>
      <c r="TEC18" s="389"/>
      <c r="TED18" s="389"/>
      <c r="TEE18" s="389"/>
      <c r="TEF18" s="389"/>
      <c r="TEG18" s="389"/>
      <c r="TEH18" s="389"/>
      <c r="TEI18" s="389"/>
      <c r="TEJ18" s="389"/>
      <c r="TEK18" s="389"/>
      <c r="TEL18" s="389"/>
      <c r="TEM18" s="389"/>
      <c r="TEN18" s="389"/>
      <c r="TEO18" s="389"/>
      <c r="TEP18" s="389"/>
      <c r="TEQ18" s="389"/>
      <c r="TER18" s="389"/>
      <c r="TES18" s="389"/>
      <c r="TET18" s="389"/>
      <c r="TEU18" s="389"/>
      <c r="TEV18" s="389"/>
      <c r="TEW18" s="389"/>
      <c r="TEX18" s="389"/>
      <c r="TEY18" s="389"/>
      <c r="TEZ18" s="389"/>
      <c r="TFA18" s="389"/>
      <c r="TFB18" s="389"/>
      <c r="TFC18" s="389"/>
      <c r="TFD18" s="389"/>
      <c r="TFE18" s="389"/>
      <c r="TFF18" s="389"/>
      <c r="TFG18" s="389"/>
      <c r="TFH18" s="389"/>
      <c r="TFI18" s="389"/>
      <c r="TFJ18" s="389"/>
      <c r="TFK18" s="389"/>
      <c r="TFL18" s="389"/>
      <c r="TFM18" s="389"/>
      <c r="TFN18" s="389"/>
      <c r="TFO18" s="389"/>
      <c r="TFP18" s="389"/>
      <c r="TFQ18" s="389"/>
      <c r="TFR18" s="389"/>
      <c r="TFS18" s="389"/>
      <c r="TFT18" s="389"/>
      <c r="TFU18" s="389"/>
      <c r="TFV18" s="389"/>
      <c r="TFW18" s="389"/>
      <c r="TFX18" s="389"/>
      <c r="TFY18" s="389"/>
      <c r="TFZ18" s="389"/>
      <c r="TGA18" s="389"/>
      <c r="TGB18" s="389"/>
      <c r="TGC18" s="389"/>
      <c r="TGD18" s="389"/>
      <c r="TGE18" s="389"/>
      <c r="TGF18" s="389"/>
      <c r="TGG18" s="389"/>
      <c r="TGH18" s="389"/>
      <c r="TGI18" s="389"/>
      <c r="TGJ18" s="389"/>
      <c r="TGK18" s="389"/>
      <c r="TGL18" s="389"/>
      <c r="TGM18" s="389"/>
      <c r="TGN18" s="389"/>
      <c r="TGO18" s="389"/>
      <c r="TGP18" s="389"/>
      <c r="TGQ18" s="389"/>
      <c r="TGR18" s="389"/>
      <c r="TGS18" s="389"/>
      <c r="TGT18" s="389"/>
      <c r="TGU18" s="389"/>
      <c r="TGV18" s="389"/>
      <c r="TGW18" s="389"/>
      <c r="TGX18" s="389"/>
      <c r="TGY18" s="389"/>
      <c r="TGZ18" s="389"/>
      <c r="THA18" s="389"/>
      <c r="THB18" s="389"/>
      <c r="THC18" s="389"/>
      <c r="THD18" s="389"/>
      <c r="THE18" s="389"/>
      <c r="THF18" s="389"/>
      <c r="THG18" s="389"/>
      <c r="THH18" s="389"/>
      <c r="THI18" s="389"/>
      <c r="THJ18" s="389"/>
      <c r="THK18" s="389"/>
      <c r="THL18" s="389"/>
      <c r="THM18" s="389"/>
      <c r="THN18" s="389"/>
      <c r="THO18" s="389"/>
      <c r="THP18" s="389"/>
      <c r="THQ18" s="389"/>
      <c r="THR18" s="389"/>
      <c r="THS18" s="389"/>
      <c r="THT18" s="389"/>
      <c r="THU18" s="389"/>
      <c r="THV18" s="389"/>
      <c r="THW18" s="389"/>
      <c r="THX18" s="389"/>
      <c r="THY18" s="389"/>
      <c r="THZ18" s="389"/>
      <c r="TIA18" s="389"/>
      <c r="TIB18" s="389"/>
      <c r="TIC18" s="389"/>
      <c r="TID18" s="389"/>
      <c r="TIE18" s="389"/>
      <c r="TIF18" s="389"/>
      <c r="TIG18" s="389"/>
      <c r="TIH18" s="389"/>
      <c r="TII18" s="389"/>
      <c r="TIJ18" s="389"/>
      <c r="TIK18" s="389"/>
      <c r="TIL18" s="389"/>
      <c r="TIM18" s="389"/>
      <c r="TIN18" s="389"/>
      <c r="TIO18" s="389"/>
      <c r="TIP18" s="389"/>
      <c r="TIQ18" s="389"/>
      <c r="TIR18" s="389"/>
      <c r="TIS18" s="389"/>
      <c r="TIT18" s="389"/>
      <c r="TIU18" s="389"/>
      <c r="TIV18" s="389"/>
      <c r="TIW18" s="389"/>
      <c r="TIX18" s="389"/>
      <c r="TIY18" s="389"/>
      <c r="TIZ18" s="389"/>
      <c r="TJA18" s="389"/>
      <c r="TJB18" s="389"/>
      <c r="TJC18" s="389"/>
      <c r="TJD18" s="389"/>
      <c r="TJE18" s="389"/>
      <c r="TJF18" s="389"/>
      <c r="TJG18" s="389"/>
      <c r="TJH18" s="389"/>
      <c r="TJI18" s="389"/>
      <c r="TJJ18" s="389"/>
      <c r="TJK18" s="389"/>
      <c r="TJL18" s="389"/>
      <c r="TJM18" s="389"/>
      <c r="TJN18" s="389"/>
      <c r="TJO18" s="389"/>
      <c r="TJP18" s="389"/>
      <c r="TJQ18" s="389"/>
      <c r="TJR18" s="389"/>
      <c r="TJS18" s="389"/>
      <c r="TJT18" s="389"/>
      <c r="TJU18" s="389"/>
      <c r="TJV18" s="389"/>
      <c r="TJW18" s="389"/>
      <c r="TJX18" s="389"/>
      <c r="TJY18" s="389"/>
      <c r="TJZ18" s="389"/>
      <c r="TKA18" s="389"/>
      <c r="TKB18" s="389"/>
      <c r="TKC18" s="389"/>
      <c r="TKD18" s="389"/>
      <c r="TKE18" s="389"/>
      <c r="TKF18" s="389"/>
      <c r="TKG18" s="389"/>
      <c r="TKH18" s="389"/>
      <c r="TKI18" s="389"/>
      <c r="TKJ18" s="389"/>
      <c r="TKK18" s="389"/>
      <c r="TKL18" s="389"/>
      <c r="TKM18" s="389"/>
      <c r="TKN18" s="389"/>
      <c r="TKO18" s="389"/>
      <c r="TKP18" s="389"/>
      <c r="TKQ18" s="389"/>
      <c r="TKR18" s="389"/>
      <c r="TKS18" s="389"/>
      <c r="TKT18" s="389"/>
      <c r="TKU18" s="389"/>
      <c r="TKV18" s="389"/>
      <c r="TKW18" s="389"/>
      <c r="TKX18" s="389"/>
      <c r="TKY18" s="389"/>
      <c r="TKZ18" s="389"/>
      <c r="TLA18" s="389"/>
      <c r="TLB18" s="389"/>
      <c r="TLC18" s="389"/>
      <c r="TLD18" s="389"/>
      <c r="TLE18" s="389"/>
      <c r="TLF18" s="389"/>
      <c r="TLG18" s="389"/>
      <c r="TLH18" s="389"/>
      <c r="TLI18" s="389"/>
      <c r="TLJ18" s="389"/>
      <c r="TLK18" s="389"/>
      <c r="TLL18" s="389"/>
      <c r="TLM18" s="389"/>
      <c r="TLN18" s="389"/>
      <c r="TLO18" s="389"/>
      <c r="TLP18" s="389"/>
      <c r="TLQ18" s="389"/>
      <c r="TLR18" s="389"/>
      <c r="TLS18" s="389"/>
      <c r="TLT18" s="389"/>
      <c r="TLU18" s="389"/>
      <c r="TLV18" s="389"/>
      <c r="TLW18" s="389"/>
      <c r="TLX18" s="389"/>
      <c r="TLY18" s="389"/>
      <c r="TLZ18" s="389"/>
      <c r="TMA18" s="389"/>
      <c r="TMB18" s="389"/>
      <c r="TMC18" s="389"/>
      <c r="TMD18" s="389"/>
      <c r="TME18" s="389"/>
      <c r="TMF18" s="389"/>
      <c r="TMG18" s="389"/>
      <c r="TMH18" s="389"/>
      <c r="TMI18" s="389"/>
      <c r="TMJ18" s="389"/>
      <c r="TMK18" s="389"/>
      <c r="TML18" s="389"/>
      <c r="TMM18" s="389"/>
      <c r="TMN18" s="389"/>
      <c r="TMO18" s="389"/>
      <c r="TMP18" s="389"/>
      <c r="TMQ18" s="389"/>
      <c r="TMR18" s="389"/>
      <c r="TMS18" s="389"/>
      <c r="TMT18" s="389"/>
      <c r="TMU18" s="389"/>
      <c r="TMV18" s="389"/>
      <c r="TMW18" s="389"/>
      <c r="TMX18" s="389"/>
      <c r="TMY18" s="389"/>
      <c r="TMZ18" s="389"/>
      <c r="TNA18" s="389"/>
      <c r="TNB18" s="389"/>
      <c r="TNC18" s="389"/>
      <c r="TND18" s="389"/>
      <c r="TNE18" s="389"/>
      <c r="TNF18" s="389"/>
      <c r="TNG18" s="389"/>
      <c r="TNH18" s="389"/>
      <c r="TNI18" s="389"/>
      <c r="TNJ18" s="389"/>
      <c r="TNK18" s="389"/>
      <c r="TNL18" s="389"/>
      <c r="TNM18" s="389"/>
      <c r="TNN18" s="389"/>
      <c r="TNO18" s="389"/>
      <c r="TNP18" s="389"/>
      <c r="TNQ18" s="389"/>
      <c r="TNR18" s="389"/>
      <c r="TNS18" s="389"/>
      <c r="TNT18" s="389"/>
      <c r="TNU18" s="389"/>
      <c r="TNV18" s="389"/>
      <c r="TNW18" s="389"/>
      <c r="TNX18" s="389"/>
      <c r="TNY18" s="389"/>
      <c r="TNZ18" s="389"/>
      <c r="TOA18" s="389"/>
      <c r="TOB18" s="389"/>
      <c r="TOC18" s="389"/>
      <c r="TOD18" s="389"/>
      <c r="TOE18" s="389"/>
      <c r="TOF18" s="389"/>
      <c r="TOG18" s="389"/>
      <c r="TOH18" s="389"/>
      <c r="TOI18" s="389"/>
      <c r="TOJ18" s="389"/>
      <c r="TOK18" s="389"/>
      <c r="TOL18" s="389"/>
      <c r="TOM18" s="389"/>
      <c r="TON18" s="389"/>
      <c r="TOO18" s="389"/>
      <c r="TOP18" s="389"/>
      <c r="TOQ18" s="389"/>
      <c r="TOR18" s="389"/>
      <c r="TOS18" s="389"/>
      <c r="TOT18" s="389"/>
      <c r="TOU18" s="389"/>
      <c r="TOV18" s="389"/>
      <c r="TOW18" s="389"/>
      <c r="TOX18" s="389"/>
      <c r="TOY18" s="389"/>
      <c r="TOZ18" s="389"/>
      <c r="TPA18" s="389"/>
      <c r="TPB18" s="389"/>
      <c r="TPC18" s="389"/>
      <c r="TPD18" s="389"/>
      <c r="TPE18" s="389"/>
      <c r="TPF18" s="389"/>
      <c r="TPG18" s="389"/>
      <c r="TPH18" s="389"/>
      <c r="TPI18" s="389"/>
      <c r="TPJ18" s="389"/>
      <c r="TPK18" s="389"/>
      <c r="TPL18" s="389"/>
      <c r="TPM18" s="389"/>
      <c r="TPN18" s="389"/>
      <c r="TPO18" s="389"/>
      <c r="TPP18" s="389"/>
      <c r="TPQ18" s="389"/>
      <c r="TPR18" s="389"/>
      <c r="TPS18" s="389"/>
      <c r="TPT18" s="389"/>
      <c r="TPU18" s="389"/>
      <c r="TPV18" s="389"/>
      <c r="TPW18" s="389"/>
      <c r="TPX18" s="389"/>
      <c r="TPY18" s="389"/>
      <c r="TPZ18" s="389"/>
      <c r="TQA18" s="389"/>
      <c r="TQB18" s="389"/>
      <c r="TQC18" s="389"/>
      <c r="TQD18" s="389"/>
      <c r="TQE18" s="389"/>
      <c r="TQF18" s="389"/>
      <c r="TQG18" s="389"/>
      <c r="TQH18" s="389"/>
      <c r="TQI18" s="389"/>
      <c r="TQJ18" s="389"/>
      <c r="TQK18" s="389"/>
      <c r="TQL18" s="389"/>
      <c r="TQM18" s="389"/>
      <c r="TQN18" s="389"/>
      <c r="TQO18" s="389"/>
      <c r="TQP18" s="389"/>
      <c r="TQQ18" s="389"/>
      <c r="TQR18" s="389"/>
      <c r="TQS18" s="389"/>
      <c r="TQT18" s="389"/>
      <c r="TQU18" s="389"/>
      <c r="TQV18" s="389"/>
      <c r="TQW18" s="389"/>
      <c r="TQX18" s="389"/>
      <c r="TQY18" s="389"/>
      <c r="TQZ18" s="389"/>
      <c r="TRA18" s="389"/>
      <c r="TRB18" s="389"/>
      <c r="TRC18" s="389"/>
      <c r="TRD18" s="389"/>
      <c r="TRE18" s="389"/>
      <c r="TRF18" s="389"/>
      <c r="TRG18" s="389"/>
      <c r="TRH18" s="389"/>
      <c r="TRI18" s="389"/>
      <c r="TRJ18" s="389"/>
      <c r="TRK18" s="389"/>
      <c r="TRL18" s="389"/>
      <c r="TRM18" s="389"/>
      <c r="TRN18" s="389"/>
      <c r="TRO18" s="389"/>
      <c r="TRP18" s="389"/>
      <c r="TRQ18" s="389"/>
      <c r="TRR18" s="389"/>
      <c r="TRS18" s="389"/>
      <c r="TRT18" s="389"/>
      <c r="TRU18" s="389"/>
      <c r="TRV18" s="389"/>
      <c r="TRW18" s="389"/>
      <c r="TRX18" s="389"/>
      <c r="TRY18" s="389"/>
      <c r="TRZ18" s="389"/>
      <c r="TSA18" s="389"/>
      <c r="TSB18" s="389"/>
      <c r="TSC18" s="389"/>
      <c r="TSD18" s="389"/>
      <c r="TSE18" s="389"/>
      <c r="TSF18" s="389"/>
      <c r="TSG18" s="389"/>
      <c r="TSH18" s="389"/>
      <c r="TSI18" s="389"/>
      <c r="TSJ18" s="389"/>
      <c r="TSK18" s="389"/>
      <c r="TSL18" s="389"/>
      <c r="TSM18" s="389"/>
      <c r="TSN18" s="389"/>
      <c r="TSO18" s="389"/>
      <c r="TSP18" s="389"/>
      <c r="TSQ18" s="389"/>
      <c r="TSR18" s="389"/>
      <c r="TSS18" s="389"/>
      <c r="TST18" s="389"/>
      <c r="TSU18" s="389"/>
      <c r="TSV18" s="389"/>
      <c r="TSW18" s="389"/>
      <c r="TSX18" s="389"/>
      <c r="TSY18" s="389"/>
      <c r="TSZ18" s="389"/>
      <c r="TTA18" s="389"/>
      <c r="TTB18" s="389"/>
      <c r="TTC18" s="389"/>
      <c r="TTD18" s="389"/>
      <c r="TTE18" s="389"/>
      <c r="TTF18" s="389"/>
      <c r="TTG18" s="389"/>
      <c r="TTH18" s="389"/>
      <c r="TTI18" s="389"/>
      <c r="TTJ18" s="389"/>
      <c r="TTK18" s="389"/>
      <c r="TTL18" s="389"/>
      <c r="TTM18" s="389"/>
      <c r="TTN18" s="389"/>
      <c r="TTO18" s="389"/>
      <c r="TTP18" s="389"/>
      <c r="TTQ18" s="389"/>
      <c r="TTR18" s="389"/>
      <c r="TTS18" s="389"/>
      <c r="TTT18" s="389"/>
      <c r="TTU18" s="389"/>
      <c r="TTV18" s="389"/>
      <c r="TTW18" s="389"/>
      <c r="TTX18" s="389"/>
      <c r="TTY18" s="389"/>
      <c r="TTZ18" s="389"/>
      <c r="TUA18" s="389"/>
      <c r="TUB18" s="389"/>
      <c r="TUC18" s="389"/>
      <c r="TUD18" s="389"/>
      <c r="TUE18" s="389"/>
      <c r="TUF18" s="389"/>
      <c r="TUG18" s="389"/>
      <c r="TUH18" s="389"/>
      <c r="TUI18" s="389"/>
      <c r="TUJ18" s="389"/>
      <c r="TUK18" s="389"/>
      <c r="TUL18" s="389"/>
      <c r="TUM18" s="389"/>
      <c r="TUN18" s="389"/>
      <c r="TUO18" s="389"/>
      <c r="TUP18" s="389"/>
      <c r="TUQ18" s="389"/>
      <c r="TUR18" s="389"/>
      <c r="TUS18" s="389"/>
      <c r="TUT18" s="389"/>
      <c r="TUU18" s="389"/>
      <c r="TUV18" s="389"/>
      <c r="TUW18" s="389"/>
      <c r="TUX18" s="389"/>
      <c r="TUY18" s="389"/>
      <c r="TUZ18" s="389"/>
      <c r="TVA18" s="389"/>
      <c r="TVB18" s="389"/>
      <c r="TVC18" s="389"/>
      <c r="TVD18" s="389"/>
      <c r="TVE18" s="389"/>
      <c r="TVF18" s="389"/>
      <c r="TVG18" s="389"/>
      <c r="TVH18" s="389"/>
      <c r="TVI18" s="389"/>
      <c r="TVJ18" s="389"/>
      <c r="TVK18" s="389"/>
      <c r="TVL18" s="389"/>
      <c r="TVM18" s="389"/>
      <c r="TVN18" s="389"/>
      <c r="TVO18" s="389"/>
      <c r="TVP18" s="389"/>
      <c r="TVQ18" s="389"/>
      <c r="TVR18" s="389"/>
      <c r="TVS18" s="389"/>
      <c r="TVT18" s="389"/>
      <c r="TVU18" s="389"/>
      <c r="TVV18" s="389"/>
      <c r="TVW18" s="389"/>
      <c r="TVX18" s="389"/>
      <c r="TVY18" s="389"/>
      <c r="TVZ18" s="389"/>
      <c r="TWA18" s="389"/>
      <c r="TWB18" s="389"/>
      <c r="TWC18" s="389"/>
      <c r="TWD18" s="389"/>
      <c r="TWE18" s="389"/>
      <c r="TWF18" s="389"/>
      <c r="TWG18" s="389"/>
      <c r="TWH18" s="389"/>
      <c r="TWI18" s="389"/>
      <c r="TWJ18" s="389"/>
      <c r="TWK18" s="389"/>
      <c r="TWL18" s="389"/>
      <c r="TWM18" s="389"/>
      <c r="TWN18" s="389"/>
      <c r="TWO18" s="389"/>
      <c r="TWP18" s="389"/>
      <c r="TWQ18" s="389"/>
      <c r="TWR18" s="389"/>
      <c r="TWS18" s="389"/>
      <c r="TWT18" s="389"/>
      <c r="TWU18" s="389"/>
      <c r="TWV18" s="389"/>
      <c r="TWW18" s="389"/>
      <c r="TWX18" s="389"/>
      <c r="TWY18" s="389"/>
      <c r="TWZ18" s="389"/>
      <c r="TXA18" s="389"/>
      <c r="TXB18" s="389"/>
      <c r="TXC18" s="389"/>
      <c r="TXD18" s="389"/>
      <c r="TXE18" s="389"/>
      <c r="TXF18" s="389"/>
      <c r="TXG18" s="389"/>
      <c r="TXH18" s="389"/>
      <c r="TXI18" s="389"/>
      <c r="TXJ18" s="389"/>
      <c r="TXK18" s="389"/>
      <c r="TXL18" s="389"/>
      <c r="TXM18" s="389"/>
      <c r="TXN18" s="389"/>
      <c r="TXO18" s="389"/>
      <c r="TXP18" s="389"/>
      <c r="TXQ18" s="389"/>
      <c r="TXR18" s="389"/>
      <c r="TXS18" s="389"/>
      <c r="TXT18" s="389"/>
      <c r="TXU18" s="389"/>
      <c r="TXV18" s="389"/>
      <c r="TXW18" s="389"/>
      <c r="TXX18" s="389"/>
      <c r="TXY18" s="389"/>
      <c r="TXZ18" s="389"/>
      <c r="TYA18" s="389"/>
      <c r="TYB18" s="389"/>
      <c r="TYC18" s="389"/>
      <c r="TYD18" s="389"/>
      <c r="TYE18" s="389"/>
      <c r="TYF18" s="389"/>
      <c r="TYG18" s="389"/>
      <c r="TYH18" s="389"/>
      <c r="TYI18" s="389"/>
      <c r="TYJ18" s="389"/>
      <c r="TYK18" s="389"/>
      <c r="TYL18" s="389"/>
      <c r="TYM18" s="389"/>
      <c r="TYN18" s="389"/>
      <c r="TYO18" s="389"/>
      <c r="TYP18" s="389"/>
      <c r="TYQ18" s="389"/>
      <c r="TYR18" s="389"/>
      <c r="TYS18" s="389"/>
      <c r="TYT18" s="389"/>
      <c r="TYU18" s="389"/>
      <c r="TYV18" s="389"/>
      <c r="TYW18" s="389"/>
      <c r="TYX18" s="389"/>
      <c r="TYY18" s="389"/>
      <c r="TYZ18" s="389"/>
      <c r="TZA18" s="389"/>
      <c r="TZB18" s="389"/>
      <c r="TZC18" s="389"/>
      <c r="TZD18" s="389"/>
      <c r="TZE18" s="389"/>
      <c r="TZF18" s="389"/>
      <c r="TZG18" s="389"/>
      <c r="TZH18" s="389"/>
      <c r="TZI18" s="389"/>
      <c r="TZJ18" s="389"/>
      <c r="TZK18" s="389"/>
      <c r="TZL18" s="389"/>
      <c r="TZM18" s="389"/>
      <c r="TZN18" s="389"/>
      <c r="TZO18" s="389"/>
      <c r="TZP18" s="389"/>
      <c r="TZQ18" s="389"/>
      <c r="TZR18" s="389"/>
      <c r="TZS18" s="389"/>
      <c r="TZT18" s="389"/>
      <c r="TZU18" s="389"/>
      <c r="TZV18" s="389"/>
      <c r="TZW18" s="389"/>
      <c r="TZX18" s="389"/>
      <c r="TZY18" s="389"/>
      <c r="TZZ18" s="389"/>
      <c r="UAA18" s="389"/>
      <c r="UAB18" s="389"/>
      <c r="UAC18" s="389"/>
      <c r="UAD18" s="389"/>
      <c r="UAE18" s="389"/>
      <c r="UAF18" s="389"/>
      <c r="UAG18" s="389"/>
      <c r="UAH18" s="389"/>
      <c r="UAI18" s="389"/>
      <c r="UAJ18" s="389"/>
      <c r="UAK18" s="389"/>
      <c r="UAL18" s="389"/>
      <c r="UAM18" s="389"/>
      <c r="UAN18" s="389"/>
      <c r="UAO18" s="389"/>
      <c r="UAP18" s="389"/>
      <c r="UAQ18" s="389"/>
      <c r="UAR18" s="389"/>
      <c r="UAS18" s="389"/>
      <c r="UAT18" s="389"/>
      <c r="UAU18" s="389"/>
      <c r="UAV18" s="389"/>
      <c r="UAW18" s="389"/>
      <c r="UAX18" s="389"/>
      <c r="UAY18" s="389"/>
      <c r="UAZ18" s="389"/>
      <c r="UBA18" s="389"/>
      <c r="UBB18" s="389"/>
      <c r="UBC18" s="389"/>
      <c r="UBD18" s="389"/>
      <c r="UBE18" s="389"/>
      <c r="UBF18" s="389"/>
      <c r="UBG18" s="389"/>
      <c r="UBH18" s="389"/>
      <c r="UBI18" s="389"/>
      <c r="UBJ18" s="389"/>
      <c r="UBK18" s="389"/>
      <c r="UBL18" s="389"/>
      <c r="UBM18" s="389"/>
      <c r="UBN18" s="389"/>
      <c r="UBO18" s="389"/>
      <c r="UBP18" s="389"/>
      <c r="UBQ18" s="389"/>
      <c r="UBR18" s="389"/>
      <c r="UBS18" s="389"/>
      <c r="UBT18" s="389"/>
      <c r="UBU18" s="389"/>
      <c r="UBV18" s="389"/>
      <c r="UBW18" s="389"/>
      <c r="UBX18" s="389"/>
      <c r="UBY18" s="389"/>
      <c r="UBZ18" s="389"/>
      <c r="UCA18" s="389"/>
      <c r="UCB18" s="389"/>
      <c r="UCC18" s="389"/>
      <c r="UCD18" s="389"/>
      <c r="UCE18" s="389"/>
      <c r="UCF18" s="389"/>
      <c r="UCG18" s="389"/>
      <c r="UCH18" s="389"/>
      <c r="UCI18" s="389"/>
      <c r="UCJ18" s="389"/>
      <c r="UCK18" s="389"/>
      <c r="UCL18" s="389"/>
      <c r="UCM18" s="389"/>
      <c r="UCN18" s="389"/>
      <c r="UCO18" s="389"/>
      <c r="UCP18" s="389"/>
      <c r="UCQ18" s="389"/>
      <c r="UCR18" s="389"/>
      <c r="UCS18" s="389"/>
      <c r="UCT18" s="389"/>
      <c r="UCU18" s="389"/>
      <c r="UCV18" s="389"/>
      <c r="UCW18" s="389"/>
      <c r="UCX18" s="389"/>
      <c r="UCY18" s="389"/>
      <c r="UCZ18" s="389"/>
      <c r="UDA18" s="389"/>
      <c r="UDB18" s="389"/>
      <c r="UDC18" s="389"/>
      <c r="UDD18" s="389"/>
      <c r="UDE18" s="389"/>
      <c r="UDF18" s="389"/>
      <c r="UDG18" s="389"/>
      <c r="UDH18" s="389"/>
      <c r="UDI18" s="389"/>
      <c r="UDJ18" s="389"/>
      <c r="UDK18" s="389"/>
      <c r="UDL18" s="389"/>
      <c r="UDM18" s="389"/>
      <c r="UDN18" s="389"/>
      <c r="UDO18" s="389"/>
      <c r="UDP18" s="389"/>
      <c r="UDQ18" s="389"/>
      <c r="UDR18" s="389"/>
      <c r="UDS18" s="389"/>
      <c r="UDT18" s="389"/>
      <c r="UDU18" s="389"/>
      <c r="UDV18" s="389"/>
      <c r="UDW18" s="389"/>
      <c r="UDX18" s="389"/>
      <c r="UDY18" s="389"/>
      <c r="UDZ18" s="389"/>
      <c r="UEA18" s="389"/>
      <c r="UEB18" s="389"/>
      <c r="UEC18" s="389"/>
    </row>
    <row r="19" spans="1:14329">
      <c r="A19" s="247"/>
      <c r="B19" s="247"/>
      <c r="C19" s="248">
        <v>486</v>
      </c>
      <c r="D19" s="282" t="s">
        <v>84</v>
      </c>
      <c r="E19" s="243"/>
      <c r="F19" s="243"/>
      <c r="G19" s="280"/>
      <c r="H19" s="254">
        <f>SUM(D19:G19)</f>
        <v>0</v>
      </c>
      <c r="I19" s="283"/>
      <c r="J19" s="284"/>
      <c r="K19" s="211"/>
      <c r="L19" s="285"/>
      <c r="M19" s="285"/>
      <c r="N19" s="286"/>
      <c r="P19" s="287"/>
      <c r="Q19" s="284"/>
      <c r="R19" s="284"/>
      <c r="S19" s="211"/>
      <c r="T19" s="285"/>
      <c r="U19" s="285"/>
      <c r="V19" s="280"/>
      <c r="W19" s="280"/>
      <c r="X19" s="288"/>
      <c r="Y19" s="284"/>
      <c r="Z19" s="284"/>
      <c r="AA19" s="211"/>
      <c r="AB19" s="285"/>
      <c r="AC19" s="285"/>
      <c r="AD19" s="280"/>
      <c r="AE19" s="280"/>
      <c r="AF19" s="288"/>
      <c r="AG19" s="284"/>
      <c r="AH19" s="284"/>
      <c r="AI19" s="211"/>
      <c r="AJ19" s="285"/>
      <c r="AK19" s="284"/>
      <c r="AL19" s="284"/>
      <c r="AM19" s="284"/>
      <c r="AN19" s="284"/>
      <c r="AO19" s="284"/>
      <c r="AP19" s="284"/>
      <c r="AQ19" s="284"/>
      <c r="AR19" s="284"/>
      <c r="AS19" s="284"/>
      <c r="AT19" s="284"/>
      <c r="AU19" s="284"/>
      <c r="AV19" s="284"/>
      <c r="AW19" s="284"/>
      <c r="AX19" s="284"/>
      <c r="AY19" s="284"/>
      <c r="AZ19" s="284"/>
      <c r="BA19" s="284"/>
      <c r="BB19" s="284"/>
      <c r="BC19" s="284"/>
      <c r="BD19" s="284"/>
      <c r="BE19" s="284"/>
      <c r="BF19" s="284"/>
      <c r="BG19" s="284"/>
      <c r="BH19" s="284"/>
      <c r="BI19" s="284"/>
      <c r="BJ19" s="284"/>
      <c r="BK19" s="284"/>
      <c r="BL19" s="284"/>
      <c r="BM19" s="284"/>
      <c r="BN19" s="284"/>
      <c r="BO19" s="284"/>
      <c r="BP19" s="284"/>
      <c r="BQ19" s="284"/>
      <c r="BR19" s="284"/>
      <c r="BS19" s="284"/>
      <c r="BT19" s="284"/>
      <c r="BU19" s="284"/>
      <c r="BV19" s="284"/>
      <c r="BW19" s="284"/>
      <c r="BX19" s="284"/>
      <c r="BY19" s="284"/>
      <c r="BZ19" s="284"/>
      <c r="CA19" s="284"/>
      <c r="CB19" s="284"/>
      <c r="CC19" s="284"/>
      <c r="CD19" s="284"/>
      <c r="CE19" s="284"/>
      <c r="CF19" s="284"/>
      <c r="CG19" s="284"/>
      <c r="CH19" s="284"/>
      <c r="CI19" s="284"/>
      <c r="CJ19" s="284"/>
      <c r="CK19" s="284"/>
      <c r="CL19" s="284"/>
      <c r="CM19" s="284"/>
      <c r="CN19" s="284"/>
      <c r="CO19" s="284"/>
      <c r="CP19" s="284"/>
      <c r="CQ19" s="284"/>
      <c r="CR19" s="284"/>
      <c r="CS19" s="284"/>
      <c r="CT19" s="284"/>
      <c r="CU19" s="284"/>
      <c r="CV19" s="284"/>
      <c r="CW19" s="284"/>
      <c r="CX19" s="284"/>
      <c r="CY19" s="284"/>
      <c r="CZ19" s="284"/>
      <c r="DA19" s="284"/>
      <c r="DB19" s="284"/>
      <c r="DC19" s="284"/>
      <c r="DD19" s="284"/>
      <c r="DE19" s="284"/>
      <c r="DF19" s="284"/>
      <c r="DG19" s="284"/>
      <c r="DH19" s="284"/>
      <c r="DI19" s="284"/>
      <c r="DJ19" s="284"/>
      <c r="DK19" s="284"/>
      <c r="DL19" s="284"/>
      <c r="DM19" s="284"/>
      <c r="DN19" s="284"/>
      <c r="DO19" s="284"/>
      <c r="DP19" s="284"/>
      <c r="DQ19" s="284"/>
      <c r="DR19" s="284"/>
      <c r="DS19" s="284"/>
      <c r="DT19" s="284"/>
      <c r="DU19" s="284"/>
      <c r="DV19" s="284"/>
      <c r="DW19" s="284"/>
      <c r="DX19" s="284"/>
      <c r="DY19" s="284"/>
      <c r="DZ19" s="284"/>
      <c r="EA19" s="284"/>
      <c r="EB19" s="284"/>
      <c r="EC19" s="284"/>
      <c r="ED19" s="284"/>
      <c r="EE19" s="284"/>
      <c r="EF19" s="284"/>
      <c r="EG19" s="284"/>
      <c r="EH19" s="284"/>
      <c r="EI19" s="284"/>
      <c r="EJ19" s="284"/>
      <c r="EK19" s="284"/>
      <c r="EL19" s="284"/>
      <c r="EM19" s="284"/>
      <c r="EN19" s="284"/>
      <c r="EO19" s="284"/>
      <c r="EP19" s="284"/>
      <c r="EQ19" s="284"/>
      <c r="ER19" s="284"/>
      <c r="ES19" s="284"/>
      <c r="ET19" s="284"/>
      <c r="EU19" s="284"/>
      <c r="EV19" s="284"/>
      <c r="EW19" s="284"/>
      <c r="EX19" s="284"/>
      <c r="EY19" s="284"/>
      <c r="EZ19" s="284"/>
      <c r="FA19" s="284"/>
      <c r="FB19" s="284"/>
      <c r="FC19" s="284"/>
      <c r="FD19" s="284"/>
      <c r="FE19" s="284"/>
      <c r="FF19" s="284"/>
      <c r="FG19" s="284"/>
      <c r="FH19" s="284"/>
      <c r="FI19" s="284"/>
      <c r="FJ19" s="284"/>
      <c r="FK19" s="284"/>
      <c r="FL19" s="284"/>
      <c r="FM19" s="284"/>
      <c r="FN19" s="284"/>
      <c r="FO19" s="284"/>
      <c r="FP19" s="284"/>
      <c r="FQ19" s="284"/>
      <c r="FR19" s="284"/>
      <c r="FS19" s="284"/>
      <c r="FT19" s="284"/>
      <c r="FU19" s="284"/>
      <c r="FV19" s="284"/>
      <c r="FW19" s="284"/>
      <c r="FX19" s="284"/>
      <c r="FY19" s="284"/>
      <c r="FZ19" s="284"/>
      <c r="GA19" s="284"/>
      <c r="GB19" s="284"/>
      <c r="GC19" s="284"/>
      <c r="GD19" s="284"/>
      <c r="GE19" s="284"/>
      <c r="GF19" s="284"/>
      <c r="GG19" s="284"/>
      <c r="GH19" s="284"/>
      <c r="GI19" s="284"/>
      <c r="GJ19" s="284"/>
      <c r="GK19" s="284"/>
      <c r="GL19" s="284"/>
      <c r="GM19" s="284"/>
      <c r="GN19" s="284"/>
      <c r="GO19" s="284"/>
      <c r="GP19" s="284"/>
      <c r="GQ19" s="284"/>
      <c r="GR19" s="284"/>
      <c r="GS19" s="284"/>
      <c r="GT19" s="284"/>
      <c r="GU19" s="284"/>
      <c r="GV19" s="284"/>
      <c r="GW19" s="284"/>
      <c r="GX19" s="284"/>
      <c r="GY19" s="284"/>
      <c r="GZ19" s="284"/>
      <c r="HA19" s="284"/>
      <c r="HB19" s="284"/>
      <c r="HC19" s="284"/>
      <c r="HD19" s="284"/>
      <c r="HE19" s="284"/>
      <c r="HF19" s="284"/>
      <c r="HG19" s="284"/>
      <c r="HH19" s="284"/>
      <c r="HI19" s="284"/>
      <c r="HJ19" s="284"/>
      <c r="HK19" s="284"/>
      <c r="HL19" s="284"/>
      <c r="HM19" s="284"/>
      <c r="HN19" s="284"/>
      <c r="HO19" s="284"/>
      <c r="HP19" s="284"/>
      <c r="HQ19" s="284"/>
      <c r="HR19" s="284"/>
      <c r="HS19" s="284"/>
      <c r="HT19" s="284"/>
      <c r="HU19" s="284"/>
      <c r="HV19" s="284"/>
      <c r="HW19" s="284"/>
      <c r="HX19" s="284"/>
      <c r="HY19" s="284"/>
      <c r="HZ19" s="284"/>
      <c r="IA19" s="284"/>
      <c r="IB19" s="284"/>
      <c r="IC19" s="284"/>
      <c r="ID19" s="284"/>
      <c r="IE19" s="284"/>
      <c r="IF19" s="284"/>
      <c r="IG19" s="284"/>
      <c r="IH19" s="284"/>
      <c r="II19" s="284"/>
      <c r="IJ19" s="284"/>
      <c r="IK19" s="284"/>
      <c r="IL19" s="284"/>
      <c r="IM19" s="284"/>
      <c r="IN19" s="284"/>
      <c r="IO19" s="284"/>
      <c r="IP19" s="284"/>
      <c r="IQ19" s="284"/>
      <c r="IR19" s="284"/>
      <c r="IS19" s="284"/>
      <c r="IT19" s="284"/>
      <c r="IU19" s="284"/>
      <c r="IV19" s="284"/>
      <c r="IW19" s="284"/>
      <c r="IX19" s="284"/>
      <c r="IY19" s="284"/>
      <c r="IZ19" s="284"/>
      <c r="JA19" s="284"/>
      <c r="JB19" s="284"/>
      <c r="JC19" s="284"/>
      <c r="JD19" s="284"/>
      <c r="JE19" s="284"/>
      <c r="JF19" s="284"/>
      <c r="JG19" s="284"/>
      <c r="JH19" s="284"/>
      <c r="JI19" s="284"/>
      <c r="JJ19" s="284"/>
      <c r="JK19" s="284"/>
      <c r="JL19" s="284"/>
      <c r="JM19" s="284"/>
      <c r="JN19" s="284"/>
      <c r="JO19" s="284"/>
      <c r="JP19" s="284"/>
      <c r="JQ19" s="284"/>
      <c r="JR19" s="284"/>
      <c r="JS19" s="284"/>
      <c r="JT19" s="284"/>
      <c r="JU19" s="284"/>
      <c r="JV19" s="284"/>
      <c r="JW19" s="284"/>
      <c r="JX19" s="284"/>
      <c r="JY19" s="284"/>
      <c r="JZ19" s="284"/>
      <c r="KA19" s="284"/>
      <c r="KB19" s="284"/>
      <c r="KC19" s="284"/>
      <c r="KD19" s="284"/>
      <c r="KE19" s="284"/>
      <c r="KF19" s="284"/>
      <c r="KG19" s="284"/>
      <c r="KH19" s="284"/>
      <c r="KI19" s="284"/>
      <c r="KJ19" s="284"/>
      <c r="KK19" s="284"/>
      <c r="KL19" s="284"/>
      <c r="KM19" s="284"/>
      <c r="KN19" s="284"/>
      <c r="KO19" s="284"/>
      <c r="KP19" s="284"/>
      <c r="KQ19" s="284"/>
      <c r="KR19" s="284"/>
      <c r="KS19" s="284"/>
      <c r="KT19" s="284"/>
      <c r="KU19" s="284"/>
      <c r="KV19" s="284"/>
      <c r="KW19" s="284"/>
      <c r="KX19" s="284"/>
      <c r="KY19" s="284"/>
      <c r="KZ19" s="284"/>
      <c r="LA19" s="284"/>
      <c r="LB19" s="284"/>
      <c r="LC19" s="284"/>
      <c r="LD19" s="284"/>
      <c r="LE19" s="284"/>
      <c r="LF19" s="284"/>
      <c r="LG19" s="284"/>
      <c r="LH19" s="284"/>
      <c r="LI19" s="284"/>
      <c r="LJ19" s="284"/>
      <c r="LK19" s="284"/>
      <c r="LL19" s="284"/>
      <c r="LM19" s="284"/>
      <c r="LN19" s="284"/>
      <c r="LO19" s="284"/>
      <c r="LP19" s="284"/>
      <c r="LQ19" s="284"/>
      <c r="LR19" s="284"/>
      <c r="LS19" s="284"/>
      <c r="LT19" s="284"/>
      <c r="LU19" s="284"/>
      <c r="LV19" s="284"/>
      <c r="LW19" s="284"/>
      <c r="LX19" s="284"/>
      <c r="LY19" s="284"/>
      <c r="LZ19" s="284"/>
      <c r="MA19" s="284"/>
      <c r="MB19" s="284"/>
      <c r="MC19" s="284"/>
      <c r="MD19" s="284"/>
      <c r="ME19" s="284"/>
      <c r="MF19" s="284"/>
      <c r="MG19" s="284"/>
      <c r="MH19" s="284"/>
      <c r="MI19" s="284"/>
      <c r="MJ19" s="284"/>
      <c r="MK19" s="284"/>
      <c r="ML19" s="284"/>
      <c r="MM19" s="284"/>
      <c r="MN19" s="284"/>
      <c r="MO19" s="284"/>
      <c r="MP19" s="284"/>
      <c r="MQ19" s="284"/>
      <c r="MR19" s="284"/>
      <c r="MS19" s="284"/>
      <c r="MT19" s="284"/>
      <c r="MU19" s="284"/>
      <c r="MV19" s="284"/>
      <c r="MW19" s="284"/>
      <c r="MX19" s="284"/>
      <c r="MY19" s="284"/>
      <c r="MZ19" s="284"/>
      <c r="NA19" s="284"/>
      <c r="NB19" s="284"/>
      <c r="NC19" s="284"/>
      <c r="ND19" s="284"/>
      <c r="NE19" s="284"/>
      <c r="NF19" s="284"/>
      <c r="NG19" s="284"/>
      <c r="NH19" s="284"/>
      <c r="NI19" s="284"/>
      <c r="NJ19" s="284"/>
      <c r="NK19" s="284"/>
      <c r="NL19" s="284"/>
      <c r="NM19" s="284"/>
      <c r="NN19" s="284"/>
      <c r="NO19" s="284"/>
      <c r="NP19" s="284"/>
      <c r="NQ19" s="284"/>
      <c r="NR19" s="284"/>
      <c r="NS19" s="284"/>
      <c r="NT19" s="284"/>
      <c r="NU19" s="284"/>
      <c r="NV19" s="284"/>
      <c r="NW19" s="284"/>
      <c r="NX19" s="284"/>
      <c r="NY19" s="284"/>
      <c r="NZ19" s="284"/>
      <c r="OA19" s="284"/>
      <c r="OB19" s="284"/>
      <c r="OC19" s="284"/>
      <c r="OD19" s="284"/>
      <c r="OE19" s="284"/>
      <c r="OF19" s="284"/>
      <c r="OG19" s="284"/>
      <c r="OH19" s="284"/>
      <c r="OI19" s="284"/>
      <c r="OJ19" s="284"/>
      <c r="OK19" s="284"/>
      <c r="OL19" s="284"/>
      <c r="OM19" s="284"/>
      <c r="ON19" s="284"/>
      <c r="OO19" s="284"/>
      <c r="OP19" s="284"/>
      <c r="OQ19" s="284"/>
      <c r="OR19" s="284"/>
      <c r="OS19" s="284"/>
      <c r="OT19" s="284"/>
      <c r="OU19" s="284"/>
      <c r="OV19" s="284"/>
      <c r="OW19" s="284"/>
      <c r="OX19" s="284"/>
      <c r="OY19" s="284"/>
      <c r="OZ19" s="284"/>
      <c r="PA19" s="284"/>
      <c r="PB19" s="284"/>
      <c r="PC19" s="284"/>
      <c r="PD19" s="284"/>
      <c r="PE19" s="284"/>
      <c r="PF19" s="284"/>
      <c r="PG19" s="284"/>
      <c r="PH19" s="284"/>
      <c r="PI19" s="284"/>
      <c r="PJ19" s="284"/>
      <c r="PK19" s="284"/>
      <c r="PL19" s="284"/>
      <c r="PM19" s="284"/>
      <c r="PN19" s="284"/>
      <c r="PO19" s="284"/>
      <c r="PP19" s="284"/>
      <c r="PQ19" s="284"/>
      <c r="PR19" s="284"/>
      <c r="PS19" s="284"/>
      <c r="PT19" s="284"/>
      <c r="PU19" s="284"/>
      <c r="PV19" s="284"/>
      <c r="PW19" s="284"/>
      <c r="PX19" s="284"/>
      <c r="PY19" s="284"/>
      <c r="PZ19" s="284"/>
      <c r="QA19" s="284"/>
      <c r="QB19" s="284"/>
      <c r="QC19" s="284"/>
      <c r="QD19" s="284"/>
      <c r="QE19" s="284"/>
      <c r="QF19" s="284"/>
      <c r="QG19" s="284"/>
      <c r="QH19" s="284"/>
      <c r="QI19" s="284"/>
      <c r="QJ19" s="284"/>
      <c r="QK19" s="284"/>
      <c r="QL19" s="284"/>
      <c r="QM19" s="284"/>
      <c r="QN19" s="284"/>
      <c r="QO19" s="284"/>
      <c r="QP19" s="284"/>
      <c r="QQ19" s="284"/>
      <c r="QR19" s="284"/>
      <c r="QS19" s="284"/>
      <c r="QT19" s="284"/>
      <c r="QU19" s="284"/>
      <c r="QV19" s="284"/>
      <c r="QW19" s="284"/>
      <c r="QX19" s="284"/>
      <c r="QY19" s="284"/>
      <c r="QZ19" s="284"/>
      <c r="RA19" s="284"/>
      <c r="RB19" s="284"/>
      <c r="RC19" s="284"/>
      <c r="RD19" s="284"/>
      <c r="RE19" s="284"/>
      <c r="RF19" s="284"/>
      <c r="RG19" s="284"/>
      <c r="RH19" s="284"/>
      <c r="RI19" s="284"/>
      <c r="RJ19" s="284"/>
      <c r="RK19" s="284"/>
      <c r="RL19" s="284"/>
      <c r="RM19" s="284"/>
      <c r="RN19" s="284"/>
      <c r="RO19" s="284"/>
      <c r="RP19" s="284"/>
      <c r="RQ19" s="284"/>
      <c r="RR19" s="284"/>
      <c r="RS19" s="284"/>
      <c r="RT19" s="284"/>
      <c r="RU19" s="284"/>
      <c r="RV19" s="284"/>
      <c r="RW19" s="284"/>
      <c r="RX19" s="284"/>
      <c r="RY19" s="284"/>
      <c r="RZ19" s="284"/>
      <c r="SA19" s="284"/>
      <c r="SB19" s="284"/>
      <c r="SC19" s="284"/>
      <c r="SD19" s="284"/>
      <c r="SE19" s="284"/>
      <c r="SF19" s="284"/>
      <c r="SG19" s="284"/>
      <c r="SH19" s="284"/>
      <c r="SI19" s="284"/>
      <c r="SJ19" s="284"/>
      <c r="SK19" s="284"/>
      <c r="SL19" s="284"/>
      <c r="SM19" s="284"/>
      <c r="SN19" s="284"/>
      <c r="SO19" s="284"/>
      <c r="SP19" s="284"/>
      <c r="SQ19" s="284"/>
      <c r="SR19" s="284"/>
      <c r="SS19" s="284"/>
      <c r="ST19" s="284"/>
      <c r="SU19" s="284"/>
      <c r="SV19" s="284"/>
      <c r="SW19" s="284"/>
      <c r="SX19" s="284"/>
      <c r="SY19" s="284"/>
      <c r="SZ19" s="284"/>
      <c r="TA19" s="284"/>
      <c r="TB19" s="284"/>
      <c r="TC19" s="284"/>
      <c r="TD19" s="284"/>
      <c r="TE19" s="284"/>
      <c r="TF19" s="284"/>
      <c r="TG19" s="284"/>
      <c r="TH19" s="284"/>
      <c r="TI19" s="284"/>
      <c r="TJ19" s="284"/>
      <c r="TK19" s="284"/>
      <c r="TL19" s="284"/>
      <c r="TM19" s="284"/>
      <c r="TN19" s="284"/>
      <c r="TO19" s="284"/>
      <c r="TP19" s="284"/>
      <c r="TQ19" s="284"/>
      <c r="TR19" s="284"/>
      <c r="TS19" s="284"/>
      <c r="TT19" s="284"/>
      <c r="TU19" s="284"/>
      <c r="TV19" s="284"/>
      <c r="TW19" s="284"/>
      <c r="TX19" s="284"/>
      <c r="TY19" s="284"/>
      <c r="TZ19" s="284"/>
      <c r="UA19" s="284"/>
      <c r="UB19" s="284"/>
      <c r="UC19" s="284"/>
      <c r="UD19" s="284"/>
      <c r="UE19" s="284"/>
      <c r="UF19" s="284"/>
      <c r="UG19" s="284"/>
      <c r="UH19" s="284"/>
      <c r="UI19" s="284"/>
      <c r="UJ19" s="284"/>
      <c r="UK19" s="284"/>
      <c r="UL19" s="284"/>
      <c r="UM19" s="284"/>
      <c r="UN19" s="284"/>
      <c r="UO19" s="284"/>
      <c r="UP19" s="284"/>
      <c r="UQ19" s="284"/>
      <c r="UR19" s="284"/>
      <c r="US19" s="284"/>
      <c r="UT19" s="284"/>
      <c r="UU19" s="284"/>
      <c r="UV19" s="284"/>
      <c r="UW19" s="284"/>
      <c r="UX19" s="284"/>
      <c r="UY19" s="284"/>
      <c r="UZ19" s="284"/>
      <c r="VA19" s="284"/>
      <c r="VB19" s="284"/>
      <c r="VC19" s="284"/>
      <c r="VD19" s="284"/>
      <c r="VE19" s="284"/>
      <c r="VF19" s="284"/>
      <c r="VG19" s="284"/>
      <c r="VH19" s="284"/>
      <c r="VI19" s="284"/>
      <c r="VJ19" s="284"/>
      <c r="VK19" s="284"/>
      <c r="VL19" s="284"/>
      <c r="VM19" s="284"/>
      <c r="VN19" s="284"/>
      <c r="VO19" s="284"/>
      <c r="VP19" s="284"/>
      <c r="VQ19" s="284"/>
      <c r="VR19" s="284"/>
      <c r="VS19" s="284"/>
      <c r="VT19" s="284"/>
      <c r="VU19" s="284"/>
      <c r="VV19" s="284"/>
      <c r="VW19" s="284"/>
      <c r="VX19" s="284"/>
      <c r="VY19" s="284"/>
      <c r="VZ19" s="284"/>
      <c r="WA19" s="284"/>
      <c r="WB19" s="284"/>
      <c r="WC19" s="284"/>
      <c r="WD19" s="284"/>
      <c r="WE19" s="284"/>
      <c r="WF19" s="284"/>
      <c r="WG19" s="284"/>
      <c r="WH19" s="284"/>
      <c r="WI19" s="284"/>
      <c r="WJ19" s="284"/>
      <c r="WK19" s="284"/>
      <c r="WL19" s="284"/>
      <c r="WM19" s="284"/>
      <c r="WN19" s="284"/>
      <c r="WO19" s="284"/>
      <c r="WP19" s="284"/>
      <c r="WQ19" s="284"/>
      <c r="WR19" s="284"/>
      <c r="WS19" s="284"/>
      <c r="WT19" s="284"/>
      <c r="WU19" s="284"/>
      <c r="WV19" s="284"/>
      <c r="WW19" s="284"/>
      <c r="WX19" s="284"/>
      <c r="WY19" s="284"/>
      <c r="WZ19" s="284"/>
      <c r="XA19" s="284"/>
      <c r="XB19" s="284"/>
      <c r="XC19" s="284"/>
      <c r="XD19" s="284"/>
      <c r="XE19" s="284"/>
      <c r="XF19" s="284"/>
      <c r="XG19" s="284"/>
      <c r="XH19" s="284"/>
      <c r="XI19" s="284"/>
      <c r="XJ19" s="284"/>
      <c r="XK19" s="284"/>
      <c r="XL19" s="284"/>
      <c r="XM19" s="284"/>
      <c r="XN19" s="284"/>
      <c r="XO19" s="284"/>
      <c r="XP19" s="284"/>
      <c r="XQ19" s="284"/>
      <c r="XR19" s="284"/>
      <c r="XS19" s="284"/>
      <c r="XT19" s="284"/>
      <c r="XU19" s="284"/>
      <c r="XV19" s="284"/>
      <c r="XW19" s="284"/>
      <c r="XX19" s="284"/>
      <c r="XY19" s="284"/>
      <c r="XZ19" s="284"/>
      <c r="YA19" s="284"/>
      <c r="YB19" s="284"/>
      <c r="YC19" s="284"/>
      <c r="YD19" s="284"/>
      <c r="YE19" s="284"/>
      <c r="YF19" s="284"/>
      <c r="YG19" s="284"/>
      <c r="YH19" s="284"/>
      <c r="YI19" s="284"/>
      <c r="YJ19" s="284"/>
      <c r="YK19" s="284"/>
      <c r="YL19" s="284"/>
      <c r="YM19" s="284"/>
      <c r="YN19" s="284"/>
      <c r="YO19" s="284"/>
      <c r="YP19" s="284"/>
      <c r="YQ19" s="284"/>
      <c r="YR19" s="284"/>
      <c r="YS19" s="284"/>
      <c r="YT19" s="284"/>
      <c r="YU19" s="284"/>
      <c r="YV19" s="284"/>
      <c r="YW19" s="284"/>
      <c r="YX19" s="284"/>
      <c r="YY19" s="284"/>
      <c r="YZ19" s="284"/>
      <c r="ZA19" s="284"/>
      <c r="ZB19" s="284"/>
      <c r="ZC19" s="284"/>
      <c r="ZD19" s="284"/>
      <c r="ZE19" s="284"/>
      <c r="ZF19" s="284"/>
      <c r="ZG19" s="284"/>
      <c r="ZH19" s="284"/>
      <c r="ZI19" s="284"/>
      <c r="ZJ19" s="284"/>
      <c r="ZK19" s="284"/>
      <c r="ZL19" s="284"/>
      <c r="ZM19" s="284"/>
      <c r="ZN19" s="284"/>
      <c r="ZO19" s="284"/>
      <c r="ZP19" s="284"/>
      <c r="ZQ19" s="284"/>
      <c r="ZR19" s="284"/>
      <c r="ZS19" s="284"/>
      <c r="ZT19" s="284"/>
      <c r="ZU19" s="284"/>
      <c r="ZV19" s="284"/>
      <c r="ZW19" s="284"/>
      <c r="ZX19" s="284"/>
      <c r="ZY19" s="284"/>
      <c r="ZZ19" s="284"/>
      <c r="AAA19" s="284"/>
      <c r="AAB19" s="284"/>
      <c r="AAC19" s="284"/>
      <c r="AAD19" s="284"/>
      <c r="AAE19" s="284"/>
      <c r="AAF19" s="284"/>
      <c r="AAG19" s="284"/>
      <c r="AAH19" s="284"/>
      <c r="AAI19" s="284"/>
      <c r="AAJ19" s="284"/>
      <c r="AAK19" s="284"/>
      <c r="AAL19" s="284"/>
      <c r="AAM19" s="284"/>
      <c r="AAN19" s="284"/>
      <c r="AAO19" s="284"/>
      <c r="AAP19" s="284"/>
      <c r="AAQ19" s="284"/>
      <c r="AAR19" s="284"/>
      <c r="AAS19" s="284"/>
      <c r="AAT19" s="284"/>
      <c r="AAU19" s="284"/>
      <c r="AAV19" s="284"/>
      <c r="AAW19" s="284"/>
      <c r="AAX19" s="284"/>
      <c r="AAY19" s="284"/>
      <c r="AAZ19" s="284"/>
      <c r="ABA19" s="284"/>
      <c r="ABB19" s="284"/>
      <c r="ABC19" s="284"/>
      <c r="ABD19" s="284"/>
      <c r="ABE19" s="284"/>
      <c r="ABF19" s="284"/>
      <c r="ABG19" s="284"/>
      <c r="ABH19" s="284"/>
      <c r="ABI19" s="284"/>
      <c r="ABJ19" s="284"/>
      <c r="ABK19" s="284"/>
      <c r="ABL19" s="284"/>
      <c r="ABM19" s="284"/>
      <c r="ABN19" s="284"/>
      <c r="ABO19" s="284"/>
      <c r="ABP19" s="284"/>
      <c r="ABQ19" s="284"/>
      <c r="ABR19" s="284"/>
      <c r="ABS19" s="284"/>
      <c r="ABT19" s="284"/>
      <c r="ABU19" s="284"/>
      <c r="ABV19" s="284"/>
      <c r="ABW19" s="284"/>
      <c r="ABX19" s="284"/>
      <c r="ABY19" s="284"/>
      <c r="ABZ19" s="284"/>
      <c r="ACA19" s="284"/>
      <c r="ACB19" s="284"/>
      <c r="ACC19" s="284"/>
      <c r="ACD19" s="284"/>
      <c r="ACE19" s="284"/>
      <c r="ACF19" s="284"/>
      <c r="ACG19" s="284"/>
      <c r="ACH19" s="284"/>
      <c r="ACI19" s="284"/>
      <c r="ACJ19" s="284"/>
      <c r="ACK19" s="284"/>
      <c r="ACL19" s="284"/>
      <c r="ACM19" s="284"/>
      <c r="ACN19" s="284"/>
      <c r="ACO19" s="284"/>
      <c r="ACP19" s="284"/>
      <c r="ACQ19" s="284"/>
      <c r="ACR19" s="284"/>
      <c r="ACS19" s="284"/>
      <c r="ACT19" s="284"/>
      <c r="ACU19" s="284"/>
      <c r="ACV19" s="284"/>
      <c r="ACW19" s="284"/>
      <c r="ACX19" s="284"/>
      <c r="ACY19" s="284"/>
      <c r="ACZ19" s="284"/>
      <c r="ADA19" s="284"/>
      <c r="ADB19" s="284"/>
      <c r="ADC19" s="284"/>
      <c r="ADD19" s="284"/>
      <c r="ADE19" s="284"/>
      <c r="ADF19" s="284"/>
      <c r="ADG19" s="284"/>
      <c r="ADH19" s="284"/>
      <c r="ADI19" s="284"/>
      <c r="ADJ19" s="284"/>
      <c r="ADK19" s="284"/>
      <c r="ADL19" s="284"/>
      <c r="ADM19" s="284"/>
      <c r="ADN19" s="284"/>
      <c r="ADO19" s="284"/>
      <c r="ADP19" s="284"/>
      <c r="ADQ19" s="284"/>
      <c r="ADR19" s="284"/>
      <c r="ADS19" s="284"/>
      <c r="ADT19" s="284"/>
      <c r="ADU19" s="284"/>
      <c r="ADV19" s="284"/>
      <c r="ADW19" s="284"/>
      <c r="ADX19" s="284"/>
      <c r="ADY19" s="284"/>
      <c r="ADZ19" s="284"/>
      <c r="AEA19" s="284"/>
      <c r="AEB19" s="284"/>
      <c r="AEC19" s="284"/>
      <c r="AED19" s="284"/>
      <c r="AEE19" s="284"/>
      <c r="AEF19" s="284"/>
      <c r="AEG19" s="284"/>
      <c r="AEH19" s="284"/>
      <c r="AEI19" s="284"/>
      <c r="AEJ19" s="284"/>
      <c r="AEK19" s="284"/>
      <c r="AEL19" s="284"/>
      <c r="AEM19" s="284"/>
      <c r="AEN19" s="284"/>
      <c r="AEO19" s="284"/>
      <c r="AEP19" s="284"/>
      <c r="AEQ19" s="284"/>
      <c r="AER19" s="284"/>
      <c r="AES19" s="284"/>
      <c r="AET19" s="284"/>
      <c r="AEU19" s="284"/>
      <c r="AEV19" s="284"/>
      <c r="AEW19" s="284"/>
      <c r="AEX19" s="284"/>
      <c r="AEY19" s="284"/>
      <c r="AEZ19" s="284"/>
      <c r="AFA19" s="284"/>
      <c r="AFB19" s="284"/>
      <c r="AFC19" s="284"/>
      <c r="AFD19" s="284"/>
      <c r="AFE19" s="284"/>
      <c r="AFF19" s="284"/>
      <c r="AFG19" s="284"/>
      <c r="AFH19" s="284"/>
      <c r="AFI19" s="284"/>
      <c r="AFJ19" s="284"/>
      <c r="AFK19" s="284"/>
      <c r="AFL19" s="284"/>
      <c r="AFM19" s="284"/>
      <c r="AFN19" s="284"/>
      <c r="AFO19" s="284"/>
      <c r="AFP19" s="284"/>
      <c r="AFQ19" s="284"/>
      <c r="AFR19" s="284"/>
      <c r="AFS19" s="284"/>
      <c r="AFT19" s="284"/>
      <c r="AFU19" s="284"/>
      <c r="AFV19" s="284"/>
      <c r="AFW19" s="284"/>
      <c r="AFX19" s="284"/>
      <c r="AFY19" s="284"/>
      <c r="AFZ19" s="284"/>
      <c r="AGA19" s="284"/>
      <c r="AGB19" s="284"/>
      <c r="AGC19" s="284"/>
      <c r="AGD19" s="284"/>
      <c r="AGE19" s="284"/>
      <c r="AGF19" s="284"/>
      <c r="AGG19" s="284"/>
      <c r="AGH19" s="284"/>
      <c r="AGI19" s="284"/>
      <c r="AGJ19" s="284"/>
      <c r="AGK19" s="284"/>
      <c r="AGL19" s="284"/>
      <c r="AGM19" s="284"/>
      <c r="AGN19" s="284"/>
      <c r="AGO19" s="284"/>
      <c r="AGP19" s="284"/>
      <c r="AGQ19" s="284"/>
      <c r="AGR19" s="284"/>
      <c r="AGS19" s="284"/>
      <c r="AGT19" s="284"/>
      <c r="AGU19" s="284"/>
      <c r="AGV19" s="284"/>
      <c r="AGW19" s="284"/>
      <c r="AGX19" s="284"/>
      <c r="AGY19" s="284"/>
      <c r="AGZ19" s="284"/>
      <c r="AHA19" s="284"/>
      <c r="AHB19" s="284"/>
      <c r="AHC19" s="284"/>
      <c r="AHD19" s="284"/>
      <c r="AHE19" s="284"/>
      <c r="AHF19" s="284"/>
      <c r="AHG19" s="284"/>
      <c r="AHH19" s="284"/>
      <c r="AHI19" s="284"/>
      <c r="AHJ19" s="284"/>
      <c r="AHK19" s="284"/>
      <c r="AHL19" s="284"/>
      <c r="AHM19" s="284"/>
      <c r="AHN19" s="284"/>
      <c r="AHO19" s="284"/>
      <c r="AHP19" s="284"/>
      <c r="AHQ19" s="284"/>
      <c r="AHR19" s="284"/>
      <c r="AHS19" s="284"/>
      <c r="AHT19" s="284"/>
      <c r="AHU19" s="284"/>
      <c r="AHV19" s="284"/>
      <c r="AHW19" s="284"/>
      <c r="AHX19" s="284"/>
      <c r="AHY19" s="284"/>
      <c r="AHZ19" s="284"/>
      <c r="AIA19" s="284"/>
      <c r="AIB19" s="284"/>
      <c r="AIC19" s="284"/>
      <c r="AID19" s="284"/>
      <c r="AIE19" s="284"/>
      <c r="AIF19" s="284"/>
      <c r="AIG19" s="284"/>
      <c r="AIH19" s="284"/>
      <c r="AII19" s="284"/>
      <c r="AIJ19" s="284"/>
      <c r="AIK19" s="284"/>
      <c r="AIL19" s="284"/>
      <c r="AIM19" s="284"/>
      <c r="AIN19" s="284"/>
      <c r="AIO19" s="284"/>
      <c r="AIP19" s="284"/>
      <c r="AIQ19" s="284"/>
      <c r="AIR19" s="284"/>
      <c r="AIS19" s="284"/>
      <c r="AIT19" s="284"/>
      <c r="AIU19" s="284"/>
      <c r="AIV19" s="284"/>
      <c r="AIW19" s="284"/>
      <c r="AIX19" s="284"/>
      <c r="AIY19" s="284"/>
      <c r="AIZ19" s="284"/>
      <c r="AJA19" s="284"/>
      <c r="AJB19" s="284"/>
      <c r="AJC19" s="284"/>
      <c r="AJD19" s="284"/>
      <c r="AJE19" s="284"/>
      <c r="AJF19" s="284"/>
      <c r="AJG19" s="284"/>
      <c r="AJH19" s="284"/>
      <c r="AJI19" s="284"/>
      <c r="AJJ19" s="284"/>
      <c r="AJK19" s="284"/>
      <c r="AJL19" s="284"/>
      <c r="AJM19" s="284"/>
      <c r="AJN19" s="284"/>
      <c r="AJO19" s="284"/>
      <c r="AJP19" s="284"/>
      <c r="AJQ19" s="284"/>
      <c r="AJR19" s="284"/>
      <c r="AJS19" s="284"/>
      <c r="AJT19" s="284"/>
      <c r="AJU19" s="284"/>
      <c r="AJV19" s="284"/>
      <c r="AJW19" s="284"/>
      <c r="AJX19" s="284"/>
      <c r="AJY19" s="284"/>
      <c r="AJZ19" s="284"/>
      <c r="AKA19" s="284"/>
      <c r="AKB19" s="284"/>
      <c r="AKC19" s="284"/>
      <c r="AKD19" s="284"/>
      <c r="AKE19" s="284"/>
      <c r="AKF19" s="284"/>
      <c r="AKG19" s="284"/>
      <c r="AKH19" s="284"/>
      <c r="AKI19" s="284"/>
      <c r="AKJ19" s="284"/>
      <c r="AKK19" s="284"/>
      <c r="AKL19" s="284"/>
      <c r="AKM19" s="284"/>
      <c r="AKN19" s="284"/>
      <c r="AKO19" s="284"/>
      <c r="AKP19" s="284"/>
      <c r="AKQ19" s="284"/>
      <c r="AKR19" s="284"/>
      <c r="AKS19" s="284"/>
      <c r="AKT19" s="284"/>
      <c r="AKU19" s="284"/>
      <c r="AKV19" s="284"/>
      <c r="AKW19" s="284"/>
      <c r="AKX19" s="284"/>
      <c r="AKY19" s="284"/>
      <c r="AKZ19" s="284"/>
      <c r="ALA19" s="284"/>
      <c r="ALB19" s="284"/>
      <c r="ALC19" s="284"/>
      <c r="ALD19" s="284"/>
      <c r="ALE19" s="284"/>
      <c r="ALF19" s="284"/>
      <c r="ALG19" s="284"/>
      <c r="ALH19" s="284"/>
      <c r="ALI19" s="284"/>
      <c r="ALJ19" s="284"/>
      <c r="ALK19" s="284"/>
      <c r="ALL19" s="284"/>
      <c r="ALM19" s="284"/>
      <c r="ALN19" s="284"/>
      <c r="ALO19" s="284"/>
      <c r="ALP19" s="284"/>
      <c r="ALQ19" s="284"/>
      <c r="ALR19" s="284"/>
      <c r="ALS19" s="284"/>
      <c r="ALT19" s="284"/>
      <c r="ALU19" s="284"/>
      <c r="ALV19" s="284"/>
      <c r="ALW19" s="284"/>
      <c r="ALX19" s="284"/>
      <c r="ALY19" s="284"/>
      <c r="ALZ19" s="284"/>
      <c r="AMA19" s="284"/>
      <c r="AMB19" s="284"/>
      <c r="AMC19" s="284"/>
      <c r="AMD19" s="284"/>
      <c r="AME19" s="284"/>
      <c r="AMF19" s="284"/>
      <c r="AMG19" s="284"/>
      <c r="AMH19" s="284"/>
      <c r="AMI19" s="284"/>
      <c r="AMJ19" s="284"/>
      <c r="AMK19" s="284"/>
      <c r="AML19" s="284"/>
      <c r="AMM19" s="284"/>
      <c r="AMN19" s="284"/>
      <c r="AMO19" s="284"/>
      <c r="AMP19" s="284"/>
      <c r="AMQ19" s="284"/>
      <c r="AMR19" s="284"/>
      <c r="AMS19" s="284"/>
      <c r="AMT19" s="284"/>
      <c r="AMU19" s="284"/>
      <c r="AMV19" s="284"/>
      <c r="AMW19" s="284"/>
      <c r="AMX19" s="284"/>
      <c r="AMY19" s="284"/>
      <c r="AMZ19" s="284"/>
      <c r="ANA19" s="284"/>
      <c r="ANB19" s="284"/>
      <c r="ANC19" s="284"/>
      <c r="AND19" s="284"/>
      <c r="ANE19" s="284"/>
      <c r="ANF19" s="284"/>
      <c r="ANG19" s="284"/>
      <c r="ANH19" s="284"/>
      <c r="ANI19" s="284"/>
      <c r="ANJ19" s="284"/>
      <c r="ANK19" s="284"/>
      <c r="ANL19" s="284"/>
      <c r="ANM19" s="284"/>
      <c r="ANN19" s="284"/>
      <c r="ANO19" s="284"/>
      <c r="ANP19" s="284"/>
      <c r="ANQ19" s="284"/>
      <c r="ANR19" s="284"/>
      <c r="ANS19" s="284"/>
      <c r="ANT19" s="284"/>
      <c r="ANU19" s="284"/>
      <c r="ANV19" s="284"/>
      <c r="ANW19" s="284"/>
      <c r="ANX19" s="284"/>
      <c r="ANY19" s="284"/>
      <c r="ANZ19" s="284"/>
      <c r="AOA19" s="284"/>
      <c r="AOB19" s="284"/>
      <c r="AOC19" s="284"/>
      <c r="AOD19" s="284"/>
      <c r="AOE19" s="284"/>
      <c r="AOF19" s="284"/>
      <c r="AOG19" s="284"/>
      <c r="AOH19" s="284"/>
      <c r="AOI19" s="284"/>
      <c r="AOJ19" s="284"/>
      <c r="AOK19" s="284"/>
      <c r="AOL19" s="284"/>
      <c r="AOM19" s="284"/>
      <c r="AON19" s="284"/>
      <c r="AOO19" s="284"/>
      <c r="AOP19" s="284"/>
      <c r="AOQ19" s="284"/>
      <c r="AOR19" s="284"/>
      <c r="AOS19" s="284"/>
      <c r="AOT19" s="284"/>
      <c r="AOU19" s="284"/>
      <c r="AOV19" s="284"/>
      <c r="AOW19" s="284"/>
      <c r="AOX19" s="284"/>
      <c r="AOY19" s="284"/>
      <c r="AOZ19" s="284"/>
      <c r="APA19" s="284"/>
      <c r="APB19" s="284"/>
      <c r="APC19" s="284"/>
      <c r="APD19" s="284"/>
      <c r="APE19" s="284"/>
      <c r="APF19" s="284"/>
      <c r="APG19" s="284"/>
      <c r="APH19" s="284"/>
      <c r="API19" s="284"/>
      <c r="APJ19" s="284"/>
      <c r="APK19" s="284"/>
      <c r="APL19" s="284"/>
      <c r="APM19" s="284"/>
      <c r="APN19" s="284"/>
      <c r="APO19" s="284"/>
      <c r="APP19" s="284"/>
      <c r="APQ19" s="284"/>
      <c r="APR19" s="284"/>
      <c r="APS19" s="284"/>
      <c r="APT19" s="284"/>
      <c r="APU19" s="284"/>
      <c r="APV19" s="284"/>
      <c r="APW19" s="284"/>
      <c r="APX19" s="284"/>
      <c r="APY19" s="284"/>
      <c r="APZ19" s="284"/>
      <c r="AQA19" s="284"/>
      <c r="AQB19" s="284"/>
      <c r="AQC19" s="284"/>
      <c r="AQD19" s="284"/>
      <c r="AQE19" s="284"/>
      <c r="AQF19" s="284"/>
      <c r="AQG19" s="284"/>
      <c r="AQH19" s="284"/>
      <c r="AQI19" s="284"/>
      <c r="AQJ19" s="284"/>
      <c r="AQK19" s="284"/>
      <c r="AQL19" s="284"/>
      <c r="AQM19" s="284"/>
      <c r="AQN19" s="284"/>
      <c r="AQO19" s="284"/>
      <c r="AQP19" s="284"/>
      <c r="AQQ19" s="284"/>
      <c r="AQR19" s="284"/>
      <c r="AQS19" s="284"/>
      <c r="AQT19" s="284"/>
      <c r="AQU19" s="284"/>
      <c r="AQV19" s="284"/>
      <c r="AQW19" s="284"/>
      <c r="AQX19" s="284"/>
      <c r="AQY19" s="284"/>
      <c r="AQZ19" s="284"/>
      <c r="ARA19" s="284"/>
      <c r="ARB19" s="284"/>
      <c r="ARC19" s="284"/>
      <c r="ARD19" s="284"/>
      <c r="ARE19" s="284"/>
      <c r="ARF19" s="284"/>
      <c r="ARG19" s="284"/>
      <c r="ARH19" s="284"/>
      <c r="ARI19" s="284"/>
      <c r="ARJ19" s="284"/>
      <c r="ARK19" s="284"/>
      <c r="ARL19" s="284"/>
      <c r="ARM19" s="284"/>
      <c r="ARN19" s="284"/>
      <c r="ARO19" s="284"/>
      <c r="ARP19" s="284"/>
      <c r="ARQ19" s="284"/>
      <c r="ARR19" s="284"/>
      <c r="ARS19" s="284"/>
      <c r="ART19" s="284"/>
      <c r="ARU19" s="284"/>
      <c r="ARV19" s="284"/>
      <c r="ARW19" s="284"/>
      <c r="ARX19" s="284"/>
      <c r="ARY19" s="284"/>
      <c r="ARZ19" s="284"/>
      <c r="ASA19" s="284"/>
      <c r="ASB19" s="284"/>
      <c r="ASC19" s="284"/>
      <c r="ASD19" s="284"/>
      <c r="ASE19" s="284"/>
      <c r="ASF19" s="284"/>
      <c r="ASG19" s="284"/>
      <c r="ASH19" s="284"/>
      <c r="ASI19" s="284"/>
      <c r="ASJ19" s="284"/>
      <c r="ASK19" s="284"/>
      <c r="ASL19" s="284"/>
      <c r="ASM19" s="284"/>
      <c r="ASN19" s="284"/>
      <c r="ASO19" s="284"/>
      <c r="ASP19" s="284"/>
      <c r="ASQ19" s="284"/>
      <c r="ASR19" s="284"/>
      <c r="ASS19" s="284"/>
      <c r="AST19" s="284"/>
      <c r="ASU19" s="284"/>
      <c r="ASV19" s="284"/>
      <c r="ASW19" s="284"/>
      <c r="ASX19" s="284"/>
      <c r="ASY19" s="284"/>
      <c r="ASZ19" s="284"/>
      <c r="ATA19" s="284"/>
      <c r="ATB19" s="284"/>
      <c r="ATC19" s="284"/>
      <c r="ATD19" s="284"/>
      <c r="ATE19" s="284"/>
      <c r="ATF19" s="284"/>
      <c r="ATG19" s="284"/>
      <c r="ATH19" s="284"/>
      <c r="ATI19" s="284"/>
      <c r="ATJ19" s="284"/>
      <c r="ATK19" s="284"/>
      <c r="ATL19" s="284"/>
      <c r="ATM19" s="284"/>
      <c r="ATN19" s="284"/>
      <c r="ATO19" s="284"/>
      <c r="ATP19" s="284"/>
      <c r="ATQ19" s="284"/>
      <c r="ATR19" s="284"/>
      <c r="ATS19" s="284"/>
      <c r="ATT19" s="284"/>
      <c r="ATU19" s="284"/>
      <c r="ATV19" s="284"/>
      <c r="ATW19" s="284"/>
      <c r="ATX19" s="284"/>
      <c r="ATY19" s="284"/>
      <c r="ATZ19" s="284"/>
      <c r="AUA19" s="284"/>
      <c r="AUB19" s="284"/>
      <c r="AUC19" s="284"/>
      <c r="AUD19" s="284"/>
      <c r="AUE19" s="284"/>
      <c r="AUF19" s="284"/>
      <c r="AUG19" s="284"/>
      <c r="AUH19" s="284"/>
      <c r="AUI19" s="284"/>
      <c r="AUJ19" s="284"/>
      <c r="AUK19" s="284"/>
      <c r="AUL19" s="284"/>
      <c r="AUM19" s="284"/>
      <c r="AUN19" s="284"/>
      <c r="AUO19" s="284"/>
      <c r="AUP19" s="284"/>
      <c r="AUQ19" s="284"/>
      <c r="AUR19" s="284"/>
      <c r="AUS19" s="284"/>
      <c r="AUT19" s="284"/>
      <c r="AUU19" s="284"/>
      <c r="AUV19" s="284"/>
      <c r="AUW19" s="284"/>
      <c r="AUX19" s="284"/>
      <c r="AUY19" s="284"/>
      <c r="AUZ19" s="284"/>
      <c r="AVA19" s="284"/>
      <c r="AVB19" s="284"/>
      <c r="AVC19" s="284"/>
      <c r="AVD19" s="284"/>
      <c r="AVE19" s="284"/>
      <c r="AVF19" s="284"/>
      <c r="AVG19" s="284"/>
      <c r="AVH19" s="284"/>
      <c r="AVI19" s="284"/>
      <c r="AVJ19" s="284"/>
      <c r="AVK19" s="284"/>
      <c r="AVL19" s="284"/>
      <c r="AVM19" s="284"/>
      <c r="AVN19" s="284"/>
      <c r="AVO19" s="284"/>
      <c r="AVP19" s="284"/>
      <c r="AVQ19" s="284"/>
      <c r="AVR19" s="284"/>
      <c r="AVS19" s="284"/>
      <c r="AVT19" s="284"/>
      <c r="AVU19" s="284"/>
      <c r="AVV19" s="284"/>
      <c r="AVW19" s="284"/>
      <c r="AVX19" s="284"/>
      <c r="AVY19" s="284"/>
      <c r="AVZ19" s="284"/>
      <c r="AWA19" s="284"/>
      <c r="AWB19" s="284"/>
      <c r="AWC19" s="284"/>
      <c r="AWD19" s="284"/>
      <c r="AWE19" s="284"/>
      <c r="AWF19" s="284"/>
      <c r="AWG19" s="284"/>
      <c r="AWH19" s="284"/>
      <c r="AWI19" s="284"/>
      <c r="AWJ19" s="284"/>
      <c r="AWK19" s="284"/>
      <c r="AWL19" s="284"/>
      <c r="AWM19" s="284"/>
      <c r="AWN19" s="284"/>
      <c r="AWO19" s="284"/>
      <c r="AWP19" s="284"/>
      <c r="AWQ19" s="284"/>
      <c r="AWR19" s="284"/>
      <c r="AWS19" s="284"/>
      <c r="AWT19" s="284"/>
      <c r="AWU19" s="284"/>
      <c r="AWV19" s="284"/>
      <c r="AWW19" s="284"/>
      <c r="AWX19" s="284"/>
      <c r="AWY19" s="284"/>
      <c r="AWZ19" s="284"/>
      <c r="AXA19" s="284"/>
      <c r="AXB19" s="284"/>
      <c r="AXC19" s="284"/>
      <c r="AXD19" s="284"/>
      <c r="AXE19" s="284"/>
      <c r="AXF19" s="284"/>
      <c r="AXG19" s="284"/>
      <c r="AXH19" s="284"/>
      <c r="AXI19" s="284"/>
      <c r="AXJ19" s="284"/>
      <c r="AXK19" s="284"/>
      <c r="AXL19" s="284"/>
      <c r="AXM19" s="284"/>
      <c r="AXN19" s="284"/>
      <c r="AXO19" s="284"/>
      <c r="AXP19" s="284"/>
      <c r="AXQ19" s="284"/>
      <c r="AXR19" s="284"/>
      <c r="AXS19" s="284"/>
      <c r="AXT19" s="284"/>
      <c r="AXU19" s="284"/>
      <c r="AXV19" s="284"/>
      <c r="AXW19" s="284"/>
      <c r="AXX19" s="284"/>
      <c r="AXY19" s="284"/>
      <c r="AXZ19" s="284"/>
      <c r="AYA19" s="284"/>
      <c r="AYB19" s="284"/>
      <c r="AYC19" s="284"/>
      <c r="AYD19" s="284"/>
      <c r="AYE19" s="284"/>
      <c r="AYF19" s="284"/>
      <c r="AYG19" s="284"/>
      <c r="AYH19" s="284"/>
      <c r="AYI19" s="284"/>
      <c r="AYJ19" s="284"/>
      <c r="AYK19" s="284"/>
      <c r="AYL19" s="284"/>
      <c r="AYM19" s="284"/>
      <c r="AYN19" s="284"/>
      <c r="AYO19" s="284"/>
      <c r="AYP19" s="284"/>
      <c r="AYQ19" s="284"/>
      <c r="AYR19" s="284"/>
      <c r="AYS19" s="284"/>
      <c r="AYT19" s="284"/>
      <c r="AYU19" s="284"/>
      <c r="AYV19" s="284"/>
      <c r="AYW19" s="284"/>
      <c r="AYX19" s="284"/>
      <c r="AYY19" s="284"/>
      <c r="AYZ19" s="284"/>
      <c r="AZA19" s="284"/>
      <c r="AZB19" s="284"/>
      <c r="AZC19" s="284"/>
      <c r="AZD19" s="284"/>
      <c r="AZE19" s="284"/>
      <c r="AZF19" s="284"/>
      <c r="AZG19" s="284"/>
      <c r="AZH19" s="284"/>
      <c r="AZI19" s="284"/>
      <c r="AZJ19" s="284"/>
      <c r="AZK19" s="284"/>
      <c r="AZL19" s="284"/>
      <c r="AZM19" s="284"/>
      <c r="AZN19" s="284"/>
      <c r="AZO19" s="284"/>
      <c r="AZP19" s="284"/>
      <c r="AZQ19" s="284"/>
      <c r="AZR19" s="284"/>
      <c r="AZS19" s="284"/>
      <c r="AZT19" s="284"/>
      <c r="AZU19" s="284"/>
      <c r="AZV19" s="284"/>
      <c r="AZW19" s="284"/>
      <c r="AZX19" s="284"/>
      <c r="AZY19" s="284"/>
      <c r="AZZ19" s="284"/>
      <c r="BAA19" s="284"/>
      <c r="BAB19" s="284"/>
      <c r="BAC19" s="284"/>
      <c r="BAD19" s="284"/>
      <c r="BAE19" s="284"/>
      <c r="BAF19" s="284"/>
      <c r="BAG19" s="284"/>
      <c r="BAH19" s="284"/>
      <c r="BAI19" s="284"/>
      <c r="BAJ19" s="284"/>
      <c r="BAK19" s="284"/>
      <c r="BAL19" s="284"/>
      <c r="BAM19" s="284"/>
      <c r="BAN19" s="284"/>
      <c r="BAO19" s="284"/>
      <c r="BAP19" s="284"/>
      <c r="BAQ19" s="284"/>
      <c r="BAR19" s="284"/>
      <c r="BAS19" s="284"/>
      <c r="BAT19" s="284"/>
      <c r="BAU19" s="284"/>
      <c r="BAV19" s="284"/>
      <c r="BAW19" s="284"/>
      <c r="BAX19" s="284"/>
      <c r="BAY19" s="284"/>
      <c r="BAZ19" s="284"/>
      <c r="BBA19" s="284"/>
      <c r="BBB19" s="284"/>
      <c r="BBC19" s="284"/>
      <c r="BBD19" s="284"/>
      <c r="BBE19" s="284"/>
      <c r="BBF19" s="284"/>
      <c r="BBG19" s="284"/>
      <c r="BBH19" s="284"/>
      <c r="BBI19" s="284"/>
      <c r="BBJ19" s="284"/>
      <c r="BBK19" s="284"/>
      <c r="BBL19" s="284"/>
      <c r="BBM19" s="284"/>
      <c r="BBN19" s="284"/>
      <c r="BBO19" s="284"/>
      <c r="BBP19" s="284"/>
      <c r="BBQ19" s="284"/>
      <c r="BBR19" s="284"/>
      <c r="BBS19" s="284"/>
      <c r="BBT19" s="284"/>
      <c r="BBU19" s="284"/>
      <c r="BBV19" s="284"/>
      <c r="BBW19" s="284"/>
      <c r="BBX19" s="284"/>
      <c r="BBY19" s="284"/>
      <c r="BBZ19" s="284"/>
      <c r="BCA19" s="284"/>
      <c r="BCB19" s="284"/>
      <c r="BCC19" s="284"/>
      <c r="BCD19" s="284"/>
      <c r="BCE19" s="284"/>
      <c r="BCF19" s="284"/>
      <c r="BCG19" s="284"/>
      <c r="BCH19" s="284"/>
      <c r="BCI19" s="284"/>
      <c r="BCJ19" s="284"/>
      <c r="BCK19" s="284"/>
      <c r="BCL19" s="284"/>
      <c r="BCM19" s="284"/>
      <c r="BCN19" s="284"/>
      <c r="BCO19" s="284"/>
      <c r="BCP19" s="284"/>
      <c r="BCQ19" s="284"/>
      <c r="BCR19" s="284"/>
      <c r="BCS19" s="284"/>
      <c r="BCT19" s="284"/>
      <c r="BCU19" s="284"/>
      <c r="BCV19" s="284"/>
      <c r="BCW19" s="284"/>
      <c r="BCX19" s="284"/>
      <c r="BCY19" s="284"/>
      <c r="BCZ19" s="284"/>
      <c r="BDA19" s="284"/>
      <c r="BDB19" s="284"/>
      <c r="BDC19" s="284"/>
      <c r="BDD19" s="284"/>
      <c r="BDE19" s="284"/>
      <c r="BDF19" s="284"/>
      <c r="BDG19" s="284"/>
      <c r="BDH19" s="284"/>
      <c r="BDI19" s="284"/>
      <c r="BDJ19" s="284"/>
      <c r="BDK19" s="284"/>
      <c r="BDL19" s="284"/>
      <c r="BDM19" s="284"/>
      <c r="BDN19" s="284"/>
      <c r="BDO19" s="284"/>
      <c r="BDP19" s="284"/>
      <c r="BDQ19" s="284"/>
      <c r="BDR19" s="284"/>
      <c r="BDS19" s="284"/>
      <c r="BDT19" s="284"/>
      <c r="BDU19" s="284"/>
      <c r="BDV19" s="284"/>
      <c r="BDW19" s="284"/>
      <c r="BDX19" s="284"/>
      <c r="BDY19" s="284"/>
      <c r="BDZ19" s="284"/>
      <c r="BEA19" s="284"/>
      <c r="BEB19" s="284"/>
      <c r="BEC19" s="284"/>
      <c r="BED19" s="284"/>
      <c r="BEE19" s="284"/>
      <c r="BEF19" s="284"/>
      <c r="BEG19" s="284"/>
      <c r="BEH19" s="284"/>
      <c r="BEI19" s="284"/>
      <c r="BEJ19" s="284"/>
      <c r="BEK19" s="284"/>
      <c r="BEL19" s="284"/>
      <c r="BEM19" s="284"/>
      <c r="BEN19" s="284"/>
      <c r="BEO19" s="284"/>
      <c r="BEP19" s="284"/>
      <c r="BEQ19" s="284"/>
      <c r="BER19" s="284"/>
      <c r="BES19" s="284"/>
      <c r="BET19" s="284"/>
      <c r="BEU19" s="284"/>
      <c r="BEV19" s="284"/>
      <c r="BEW19" s="284"/>
      <c r="BEX19" s="284"/>
      <c r="BEY19" s="284"/>
      <c r="BEZ19" s="284"/>
      <c r="BFA19" s="284"/>
      <c r="BFB19" s="284"/>
      <c r="BFC19" s="284"/>
      <c r="BFD19" s="284"/>
      <c r="BFE19" s="284"/>
      <c r="BFF19" s="284"/>
      <c r="BFG19" s="284"/>
      <c r="BFH19" s="284"/>
      <c r="BFI19" s="284"/>
      <c r="BFJ19" s="284"/>
      <c r="BFK19" s="284"/>
      <c r="BFL19" s="284"/>
      <c r="BFM19" s="284"/>
      <c r="BFN19" s="284"/>
      <c r="BFO19" s="284"/>
      <c r="BFP19" s="284"/>
      <c r="BFQ19" s="284"/>
      <c r="BFR19" s="284"/>
      <c r="BFS19" s="284"/>
      <c r="BFT19" s="284"/>
      <c r="BFU19" s="284"/>
      <c r="BFV19" s="284"/>
      <c r="BFW19" s="284"/>
      <c r="BFX19" s="284"/>
      <c r="BFY19" s="284"/>
      <c r="BFZ19" s="284"/>
      <c r="BGA19" s="284"/>
      <c r="BGB19" s="284"/>
      <c r="BGC19" s="284"/>
      <c r="BGD19" s="284"/>
      <c r="BGE19" s="284"/>
      <c r="BGF19" s="284"/>
      <c r="BGG19" s="284"/>
      <c r="BGH19" s="284"/>
      <c r="BGI19" s="284"/>
      <c r="BGJ19" s="284"/>
      <c r="BGK19" s="284"/>
      <c r="BGL19" s="284"/>
      <c r="BGM19" s="284"/>
      <c r="BGN19" s="284"/>
      <c r="BGO19" s="284"/>
      <c r="BGP19" s="284"/>
      <c r="BGQ19" s="284"/>
      <c r="BGR19" s="284"/>
      <c r="BGS19" s="284"/>
      <c r="BGT19" s="284"/>
      <c r="BGU19" s="284"/>
      <c r="BGV19" s="284"/>
      <c r="BGW19" s="284"/>
      <c r="BGX19" s="284"/>
      <c r="BGY19" s="284"/>
      <c r="BGZ19" s="284"/>
      <c r="BHA19" s="284"/>
      <c r="BHB19" s="284"/>
      <c r="BHC19" s="284"/>
      <c r="BHD19" s="284"/>
      <c r="BHE19" s="284"/>
      <c r="BHF19" s="284"/>
      <c r="BHG19" s="284"/>
      <c r="BHH19" s="284"/>
      <c r="BHI19" s="284"/>
      <c r="BHJ19" s="284"/>
      <c r="BHK19" s="284"/>
      <c r="BHL19" s="284"/>
      <c r="BHM19" s="284"/>
      <c r="BHN19" s="284"/>
      <c r="BHO19" s="284"/>
      <c r="BHP19" s="284"/>
      <c r="BHQ19" s="284"/>
      <c r="BHR19" s="284"/>
      <c r="BHS19" s="284"/>
      <c r="BHT19" s="284"/>
      <c r="BHU19" s="284"/>
      <c r="BHV19" s="284"/>
      <c r="BHW19" s="284"/>
      <c r="BHX19" s="284"/>
      <c r="BHY19" s="284"/>
      <c r="BHZ19" s="284"/>
      <c r="BIA19" s="284"/>
      <c r="BIB19" s="284"/>
      <c r="BIC19" s="284"/>
      <c r="BID19" s="284"/>
      <c r="BIE19" s="284"/>
      <c r="BIF19" s="284"/>
      <c r="BIG19" s="284"/>
      <c r="BIH19" s="284"/>
      <c r="BII19" s="284"/>
      <c r="BIJ19" s="284"/>
      <c r="BIK19" s="284"/>
      <c r="BIL19" s="284"/>
      <c r="BIM19" s="284"/>
      <c r="BIN19" s="284"/>
      <c r="BIO19" s="284"/>
      <c r="BIP19" s="284"/>
      <c r="BIQ19" s="284"/>
      <c r="BIR19" s="284"/>
      <c r="BIS19" s="284"/>
      <c r="BIT19" s="284"/>
      <c r="BIU19" s="284"/>
      <c r="BIV19" s="284"/>
      <c r="BIW19" s="284"/>
      <c r="BIX19" s="284"/>
      <c r="BIY19" s="284"/>
      <c r="BIZ19" s="284"/>
      <c r="BJA19" s="284"/>
      <c r="BJB19" s="284"/>
      <c r="BJC19" s="284"/>
      <c r="BJD19" s="284"/>
      <c r="BJE19" s="284"/>
      <c r="BJF19" s="284"/>
      <c r="BJG19" s="284"/>
      <c r="BJH19" s="284"/>
      <c r="BJI19" s="284"/>
      <c r="BJJ19" s="284"/>
      <c r="BJK19" s="284"/>
      <c r="BJL19" s="284"/>
      <c r="BJM19" s="284"/>
      <c r="BJN19" s="284"/>
      <c r="BJO19" s="284"/>
      <c r="BJP19" s="284"/>
      <c r="BJQ19" s="284"/>
      <c r="BJR19" s="284"/>
      <c r="BJS19" s="284"/>
      <c r="BJT19" s="284"/>
      <c r="BJU19" s="284"/>
      <c r="BJV19" s="284"/>
      <c r="BJW19" s="284"/>
      <c r="BJX19" s="284"/>
      <c r="BJY19" s="284"/>
      <c r="BJZ19" s="284"/>
      <c r="BKA19" s="284"/>
      <c r="BKB19" s="284"/>
      <c r="BKC19" s="284"/>
      <c r="BKD19" s="284"/>
      <c r="BKE19" s="284"/>
      <c r="BKF19" s="284"/>
      <c r="BKG19" s="284"/>
      <c r="BKH19" s="284"/>
      <c r="BKI19" s="284"/>
      <c r="BKJ19" s="284"/>
      <c r="BKK19" s="284"/>
      <c r="BKL19" s="284"/>
      <c r="BKM19" s="284"/>
      <c r="BKN19" s="284"/>
      <c r="BKO19" s="284"/>
      <c r="BKP19" s="284"/>
      <c r="BKQ19" s="284"/>
      <c r="BKR19" s="284"/>
      <c r="BKS19" s="284"/>
      <c r="BKT19" s="284"/>
      <c r="BKU19" s="284"/>
      <c r="BKV19" s="284"/>
      <c r="BKW19" s="284"/>
      <c r="BKX19" s="284"/>
      <c r="BKY19" s="284"/>
      <c r="BKZ19" s="284"/>
      <c r="BLA19" s="284"/>
      <c r="BLB19" s="284"/>
      <c r="BLC19" s="284"/>
      <c r="BLD19" s="284"/>
      <c r="BLE19" s="284"/>
      <c r="BLF19" s="284"/>
      <c r="BLG19" s="284"/>
      <c r="BLH19" s="284"/>
      <c r="BLI19" s="284"/>
      <c r="BLJ19" s="284"/>
      <c r="BLK19" s="284"/>
      <c r="BLL19" s="284"/>
      <c r="BLM19" s="284"/>
      <c r="BLN19" s="284"/>
      <c r="BLO19" s="284"/>
      <c r="BLP19" s="284"/>
      <c r="BLQ19" s="284"/>
      <c r="BLR19" s="284"/>
      <c r="BLS19" s="284"/>
      <c r="BLT19" s="284"/>
      <c r="BLU19" s="284"/>
      <c r="BLV19" s="284"/>
      <c r="BLW19" s="284"/>
      <c r="BLX19" s="284"/>
      <c r="BLY19" s="284"/>
      <c r="BLZ19" s="284"/>
      <c r="BMA19" s="284"/>
      <c r="BMB19" s="284"/>
      <c r="BMC19" s="284"/>
      <c r="BMD19" s="284"/>
      <c r="BME19" s="284"/>
      <c r="BMF19" s="284"/>
      <c r="BMG19" s="284"/>
      <c r="BMH19" s="284"/>
      <c r="BMI19" s="284"/>
      <c r="BMJ19" s="284"/>
      <c r="BMK19" s="284"/>
      <c r="BML19" s="284"/>
      <c r="BMM19" s="284"/>
      <c r="BMN19" s="284"/>
      <c r="BMO19" s="284"/>
      <c r="BMP19" s="284"/>
      <c r="BMQ19" s="284"/>
      <c r="BMR19" s="284"/>
      <c r="BMS19" s="284"/>
      <c r="BMT19" s="284"/>
      <c r="BMU19" s="284"/>
      <c r="BMV19" s="284"/>
      <c r="BMW19" s="284"/>
      <c r="BMX19" s="284"/>
      <c r="BMY19" s="284"/>
      <c r="BMZ19" s="284"/>
      <c r="BNA19" s="284"/>
      <c r="BNB19" s="284"/>
      <c r="BNC19" s="284"/>
      <c r="BND19" s="284"/>
      <c r="BNE19" s="284"/>
      <c r="BNF19" s="284"/>
      <c r="BNG19" s="284"/>
      <c r="BNH19" s="284"/>
      <c r="BNI19" s="284"/>
      <c r="BNJ19" s="284"/>
      <c r="BNK19" s="284"/>
      <c r="BNL19" s="284"/>
      <c r="BNM19" s="284"/>
      <c r="BNN19" s="284"/>
      <c r="BNO19" s="284"/>
      <c r="BNP19" s="284"/>
      <c r="BNQ19" s="284"/>
      <c r="BNR19" s="284"/>
      <c r="BNS19" s="284"/>
      <c r="BNT19" s="284"/>
      <c r="BNU19" s="284"/>
      <c r="BNV19" s="284"/>
      <c r="BNW19" s="284"/>
      <c r="BNX19" s="284"/>
      <c r="BNY19" s="284"/>
      <c r="BNZ19" s="284"/>
      <c r="BOA19" s="284"/>
      <c r="BOB19" s="284"/>
      <c r="BOC19" s="284"/>
      <c r="BOD19" s="284"/>
      <c r="BOE19" s="284"/>
      <c r="BOF19" s="284"/>
      <c r="BOG19" s="284"/>
      <c r="BOH19" s="284"/>
      <c r="BOI19" s="284"/>
      <c r="BOJ19" s="284"/>
      <c r="BOK19" s="284"/>
      <c r="BOL19" s="284"/>
      <c r="BOM19" s="284"/>
      <c r="BON19" s="284"/>
      <c r="BOO19" s="284"/>
      <c r="BOP19" s="284"/>
      <c r="BOQ19" s="284"/>
      <c r="BOR19" s="284"/>
      <c r="BOS19" s="284"/>
      <c r="BOT19" s="284"/>
      <c r="BOU19" s="284"/>
      <c r="BOV19" s="284"/>
      <c r="BOW19" s="284"/>
      <c r="BOX19" s="284"/>
      <c r="BOY19" s="284"/>
      <c r="BOZ19" s="284"/>
      <c r="BPA19" s="284"/>
      <c r="BPB19" s="284"/>
      <c r="BPC19" s="284"/>
      <c r="BPD19" s="284"/>
      <c r="BPE19" s="284"/>
      <c r="BPF19" s="284"/>
      <c r="BPG19" s="284"/>
      <c r="BPH19" s="284"/>
      <c r="BPI19" s="284"/>
      <c r="BPJ19" s="284"/>
      <c r="BPK19" s="284"/>
      <c r="BPL19" s="284"/>
      <c r="BPM19" s="284"/>
      <c r="BPN19" s="284"/>
      <c r="BPO19" s="284"/>
      <c r="BPP19" s="284"/>
      <c r="BPQ19" s="284"/>
      <c r="BPR19" s="284"/>
      <c r="BPS19" s="284"/>
      <c r="BPT19" s="284"/>
      <c r="BPU19" s="284"/>
      <c r="BPV19" s="284"/>
      <c r="BPW19" s="284"/>
      <c r="BPX19" s="284"/>
      <c r="BPY19" s="284"/>
      <c r="BPZ19" s="284"/>
      <c r="BQA19" s="284"/>
      <c r="BQB19" s="284"/>
      <c r="BQC19" s="284"/>
      <c r="BQD19" s="284"/>
      <c r="BQE19" s="284"/>
      <c r="BQF19" s="284"/>
      <c r="BQG19" s="284"/>
      <c r="BQH19" s="284"/>
      <c r="BQI19" s="284"/>
      <c r="BQJ19" s="284"/>
      <c r="BQK19" s="284"/>
      <c r="BQL19" s="284"/>
      <c r="BQM19" s="284"/>
      <c r="BQN19" s="284"/>
      <c r="BQO19" s="284"/>
      <c r="BQP19" s="284"/>
      <c r="BQQ19" s="284"/>
      <c r="BQR19" s="284"/>
      <c r="BQS19" s="284"/>
      <c r="BQT19" s="284"/>
      <c r="BQU19" s="284"/>
      <c r="BQV19" s="284"/>
      <c r="BQW19" s="284"/>
      <c r="BQX19" s="284"/>
      <c r="BQY19" s="284"/>
      <c r="BQZ19" s="284"/>
      <c r="BRA19" s="284"/>
      <c r="BRB19" s="284"/>
      <c r="BRC19" s="284"/>
      <c r="BRD19" s="284"/>
      <c r="BRE19" s="284"/>
      <c r="BRF19" s="284"/>
      <c r="BRG19" s="284"/>
      <c r="BRH19" s="284"/>
      <c r="BRI19" s="284"/>
      <c r="BRJ19" s="284"/>
      <c r="BRK19" s="284"/>
      <c r="BRL19" s="284"/>
      <c r="BRM19" s="284"/>
      <c r="BRN19" s="284"/>
      <c r="BRO19" s="284"/>
      <c r="BRP19" s="284"/>
      <c r="BRQ19" s="284"/>
      <c r="BRR19" s="284"/>
      <c r="BRS19" s="284"/>
      <c r="BRT19" s="284"/>
      <c r="BRU19" s="284"/>
      <c r="BRV19" s="284"/>
      <c r="BRW19" s="284"/>
      <c r="BRX19" s="284"/>
      <c r="BRY19" s="284"/>
      <c r="BRZ19" s="284"/>
      <c r="BSA19" s="284"/>
      <c r="BSB19" s="284"/>
      <c r="BSC19" s="284"/>
      <c r="BSD19" s="284"/>
      <c r="BSE19" s="284"/>
      <c r="BSF19" s="284"/>
      <c r="BSG19" s="284"/>
      <c r="BSH19" s="284"/>
      <c r="BSI19" s="284"/>
      <c r="BSJ19" s="284"/>
      <c r="BSK19" s="284"/>
      <c r="BSL19" s="284"/>
      <c r="BSM19" s="284"/>
      <c r="BSN19" s="284"/>
      <c r="BSO19" s="284"/>
      <c r="BSP19" s="284"/>
      <c r="BSQ19" s="284"/>
      <c r="BSR19" s="284"/>
      <c r="BSS19" s="284"/>
      <c r="BST19" s="284"/>
      <c r="BSU19" s="284"/>
      <c r="BSV19" s="284"/>
      <c r="BSW19" s="284"/>
      <c r="BSX19" s="284"/>
      <c r="BSY19" s="284"/>
      <c r="BSZ19" s="284"/>
      <c r="BTA19" s="284"/>
      <c r="BTB19" s="284"/>
      <c r="BTC19" s="284"/>
      <c r="BTD19" s="284"/>
      <c r="BTE19" s="284"/>
      <c r="BTF19" s="284"/>
      <c r="BTG19" s="284"/>
      <c r="BTH19" s="284"/>
      <c r="BTI19" s="284"/>
      <c r="BTJ19" s="284"/>
      <c r="BTK19" s="284"/>
      <c r="BTL19" s="284"/>
      <c r="BTM19" s="284"/>
      <c r="BTN19" s="284"/>
      <c r="BTO19" s="284"/>
      <c r="BTP19" s="284"/>
      <c r="BTQ19" s="284"/>
      <c r="BTR19" s="284"/>
      <c r="BTS19" s="284"/>
      <c r="BTT19" s="284"/>
      <c r="BTU19" s="284"/>
      <c r="BTV19" s="284"/>
      <c r="BTW19" s="284"/>
      <c r="BTX19" s="284"/>
      <c r="BTY19" s="284"/>
      <c r="BTZ19" s="284"/>
      <c r="BUA19" s="284"/>
      <c r="BUB19" s="284"/>
      <c r="BUC19" s="284"/>
      <c r="BUD19" s="284"/>
      <c r="BUE19" s="284"/>
      <c r="BUF19" s="284"/>
      <c r="BUG19" s="284"/>
      <c r="BUH19" s="284"/>
      <c r="BUI19" s="284"/>
      <c r="BUJ19" s="284"/>
      <c r="BUK19" s="284"/>
      <c r="BUL19" s="284"/>
      <c r="BUM19" s="284"/>
      <c r="BUN19" s="284"/>
      <c r="BUO19" s="284"/>
      <c r="BUP19" s="284"/>
      <c r="BUQ19" s="284"/>
      <c r="BUR19" s="284"/>
      <c r="BUS19" s="284"/>
      <c r="BUT19" s="284"/>
      <c r="BUU19" s="284"/>
      <c r="BUV19" s="284"/>
      <c r="BUW19" s="284"/>
      <c r="BUX19" s="284"/>
      <c r="BUY19" s="284"/>
      <c r="BUZ19" s="284"/>
      <c r="BVA19" s="284"/>
      <c r="BVB19" s="284"/>
      <c r="BVC19" s="284"/>
      <c r="BVD19" s="284"/>
      <c r="BVE19" s="284"/>
      <c r="BVF19" s="284"/>
      <c r="BVG19" s="284"/>
      <c r="BVH19" s="284"/>
      <c r="BVI19" s="284"/>
      <c r="BVJ19" s="284"/>
      <c r="BVK19" s="284"/>
      <c r="BVL19" s="284"/>
      <c r="BVM19" s="284"/>
      <c r="BVN19" s="284"/>
      <c r="BVO19" s="284"/>
      <c r="BVP19" s="284"/>
      <c r="BVQ19" s="284"/>
      <c r="BVR19" s="284"/>
      <c r="BVS19" s="284"/>
      <c r="BVT19" s="284"/>
      <c r="BVU19" s="284"/>
      <c r="BVV19" s="284"/>
      <c r="BVW19" s="284"/>
      <c r="BVX19" s="284"/>
      <c r="BVY19" s="284"/>
      <c r="BVZ19" s="284"/>
      <c r="BWA19" s="284"/>
      <c r="BWB19" s="284"/>
      <c r="BWC19" s="284"/>
      <c r="BWD19" s="284"/>
      <c r="BWE19" s="284"/>
      <c r="BWF19" s="284"/>
      <c r="BWG19" s="284"/>
      <c r="BWH19" s="284"/>
      <c r="BWI19" s="284"/>
      <c r="BWJ19" s="284"/>
      <c r="BWK19" s="284"/>
      <c r="BWL19" s="284"/>
      <c r="BWM19" s="284"/>
      <c r="BWN19" s="284"/>
      <c r="BWO19" s="284"/>
      <c r="BWP19" s="284"/>
      <c r="BWQ19" s="284"/>
      <c r="BWR19" s="284"/>
      <c r="BWS19" s="284"/>
      <c r="BWT19" s="284"/>
      <c r="BWU19" s="284"/>
      <c r="BWV19" s="284"/>
      <c r="BWW19" s="284"/>
      <c r="BWX19" s="284"/>
      <c r="BWY19" s="284"/>
      <c r="BWZ19" s="284"/>
      <c r="BXA19" s="284"/>
      <c r="BXB19" s="284"/>
      <c r="BXC19" s="284"/>
      <c r="BXD19" s="284"/>
      <c r="BXE19" s="284"/>
      <c r="BXF19" s="284"/>
      <c r="BXG19" s="284"/>
      <c r="BXH19" s="284"/>
      <c r="BXI19" s="284"/>
      <c r="BXJ19" s="284"/>
      <c r="BXK19" s="284"/>
      <c r="BXL19" s="284"/>
      <c r="BXM19" s="284"/>
      <c r="BXN19" s="284"/>
      <c r="BXO19" s="284"/>
      <c r="BXP19" s="284"/>
      <c r="BXQ19" s="284"/>
      <c r="BXR19" s="284"/>
      <c r="BXS19" s="284"/>
      <c r="BXT19" s="284"/>
      <c r="BXU19" s="284"/>
      <c r="BXV19" s="284"/>
      <c r="BXW19" s="284"/>
      <c r="BXX19" s="284"/>
      <c r="BXY19" s="284"/>
      <c r="BXZ19" s="284"/>
      <c r="BYA19" s="284"/>
      <c r="BYB19" s="284"/>
      <c r="BYC19" s="284"/>
      <c r="BYD19" s="284"/>
      <c r="BYE19" s="284"/>
      <c r="BYF19" s="284"/>
      <c r="BYG19" s="284"/>
      <c r="BYH19" s="284"/>
      <c r="BYI19" s="284"/>
      <c r="BYJ19" s="284"/>
      <c r="BYK19" s="284"/>
      <c r="BYL19" s="284"/>
      <c r="BYM19" s="284"/>
      <c r="BYN19" s="284"/>
      <c r="BYO19" s="284"/>
      <c r="BYP19" s="284"/>
      <c r="BYQ19" s="284"/>
      <c r="BYR19" s="284"/>
      <c r="BYS19" s="284"/>
      <c r="BYT19" s="284"/>
      <c r="BYU19" s="284"/>
      <c r="BYV19" s="284"/>
      <c r="BYW19" s="284"/>
      <c r="BYX19" s="284"/>
      <c r="BYY19" s="284"/>
      <c r="BYZ19" s="284"/>
      <c r="BZA19" s="284"/>
      <c r="BZB19" s="284"/>
      <c r="BZC19" s="284"/>
      <c r="BZD19" s="284"/>
      <c r="BZE19" s="284"/>
      <c r="BZF19" s="284"/>
      <c r="BZG19" s="284"/>
      <c r="BZH19" s="284"/>
      <c r="BZI19" s="284"/>
      <c r="BZJ19" s="284"/>
      <c r="BZK19" s="284"/>
      <c r="BZL19" s="284"/>
      <c r="BZM19" s="284"/>
      <c r="BZN19" s="284"/>
      <c r="BZO19" s="284"/>
      <c r="BZP19" s="284"/>
      <c r="BZQ19" s="284"/>
      <c r="BZR19" s="284"/>
      <c r="BZS19" s="284"/>
      <c r="BZT19" s="284"/>
      <c r="BZU19" s="284"/>
      <c r="BZV19" s="284"/>
      <c r="BZW19" s="284"/>
      <c r="BZX19" s="284"/>
      <c r="BZY19" s="284"/>
      <c r="BZZ19" s="284"/>
      <c r="CAA19" s="284"/>
      <c r="CAB19" s="284"/>
      <c r="CAC19" s="284"/>
      <c r="CAD19" s="284"/>
      <c r="CAE19" s="284"/>
      <c r="CAF19" s="284"/>
      <c r="CAG19" s="284"/>
      <c r="CAH19" s="284"/>
      <c r="CAI19" s="284"/>
      <c r="CAJ19" s="284"/>
      <c r="CAK19" s="284"/>
      <c r="CAL19" s="284"/>
      <c r="CAM19" s="284"/>
      <c r="CAN19" s="284"/>
      <c r="CAO19" s="284"/>
      <c r="CAP19" s="284"/>
      <c r="CAQ19" s="284"/>
      <c r="CAR19" s="284"/>
      <c r="CAS19" s="284"/>
      <c r="CAT19" s="284"/>
      <c r="CAU19" s="284"/>
      <c r="CAV19" s="284"/>
      <c r="CAW19" s="284"/>
      <c r="CAX19" s="284"/>
      <c r="CAY19" s="284"/>
      <c r="CAZ19" s="284"/>
      <c r="CBA19" s="284"/>
      <c r="CBB19" s="284"/>
      <c r="CBC19" s="284"/>
      <c r="CBD19" s="284"/>
      <c r="CBE19" s="284"/>
      <c r="CBF19" s="284"/>
      <c r="CBG19" s="284"/>
      <c r="CBH19" s="284"/>
      <c r="CBI19" s="284"/>
      <c r="CBJ19" s="284"/>
      <c r="CBK19" s="284"/>
      <c r="CBL19" s="284"/>
      <c r="CBM19" s="284"/>
      <c r="CBN19" s="284"/>
      <c r="CBO19" s="284"/>
      <c r="CBP19" s="284"/>
      <c r="CBQ19" s="284"/>
      <c r="CBR19" s="284"/>
      <c r="CBS19" s="284"/>
      <c r="CBT19" s="284"/>
      <c r="CBU19" s="284"/>
      <c r="CBV19" s="284"/>
      <c r="CBW19" s="284"/>
      <c r="CBX19" s="284"/>
      <c r="CBY19" s="284"/>
      <c r="CBZ19" s="284"/>
      <c r="CCA19" s="284"/>
      <c r="CCB19" s="284"/>
      <c r="CCC19" s="284"/>
      <c r="CCD19" s="284"/>
      <c r="CCE19" s="284"/>
      <c r="CCF19" s="284"/>
      <c r="CCG19" s="284"/>
      <c r="CCH19" s="284"/>
      <c r="CCI19" s="284"/>
      <c r="CCJ19" s="284"/>
      <c r="CCK19" s="284"/>
      <c r="CCL19" s="284"/>
      <c r="CCM19" s="284"/>
      <c r="CCN19" s="284"/>
      <c r="CCO19" s="284"/>
      <c r="CCP19" s="284"/>
      <c r="CCQ19" s="284"/>
      <c r="CCR19" s="284"/>
      <c r="CCS19" s="284"/>
      <c r="CCT19" s="284"/>
      <c r="CCU19" s="284"/>
      <c r="CCV19" s="284"/>
      <c r="CCW19" s="284"/>
      <c r="CCX19" s="284"/>
      <c r="CCY19" s="284"/>
      <c r="CCZ19" s="284"/>
      <c r="CDA19" s="284"/>
      <c r="CDB19" s="284"/>
      <c r="CDC19" s="284"/>
      <c r="CDD19" s="284"/>
      <c r="CDE19" s="284"/>
      <c r="CDF19" s="284"/>
      <c r="CDG19" s="284"/>
      <c r="CDH19" s="284"/>
      <c r="CDI19" s="284"/>
      <c r="CDJ19" s="284"/>
      <c r="CDK19" s="284"/>
      <c r="CDL19" s="284"/>
      <c r="CDM19" s="284"/>
      <c r="CDN19" s="284"/>
      <c r="CDO19" s="284"/>
      <c r="CDP19" s="284"/>
      <c r="CDQ19" s="284"/>
      <c r="CDR19" s="284"/>
      <c r="CDS19" s="284"/>
      <c r="CDT19" s="284"/>
      <c r="CDU19" s="284"/>
      <c r="CDV19" s="284"/>
      <c r="CDW19" s="284"/>
      <c r="CDX19" s="284"/>
      <c r="CDY19" s="284"/>
      <c r="CDZ19" s="284"/>
      <c r="CEA19" s="284"/>
      <c r="CEB19" s="284"/>
      <c r="CEC19" s="284"/>
      <c r="CED19" s="284"/>
      <c r="CEE19" s="284"/>
      <c r="CEF19" s="284"/>
      <c r="CEG19" s="284"/>
      <c r="CEH19" s="284"/>
      <c r="CEI19" s="284"/>
      <c r="CEJ19" s="284"/>
      <c r="CEK19" s="284"/>
      <c r="CEL19" s="284"/>
      <c r="CEM19" s="284"/>
      <c r="CEN19" s="284"/>
      <c r="CEO19" s="284"/>
      <c r="CEP19" s="284"/>
      <c r="CEQ19" s="284"/>
      <c r="CER19" s="284"/>
      <c r="CES19" s="284"/>
      <c r="CET19" s="284"/>
      <c r="CEU19" s="284"/>
      <c r="CEV19" s="284"/>
      <c r="CEW19" s="284"/>
      <c r="CEX19" s="284"/>
      <c r="CEY19" s="284"/>
      <c r="CEZ19" s="284"/>
      <c r="CFA19" s="284"/>
      <c r="CFB19" s="284"/>
      <c r="CFC19" s="284"/>
      <c r="CFD19" s="284"/>
      <c r="CFE19" s="284"/>
      <c r="CFF19" s="284"/>
      <c r="CFG19" s="284"/>
      <c r="CFH19" s="284"/>
      <c r="CFI19" s="284"/>
      <c r="CFJ19" s="284"/>
      <c r="CFK19" s="284"/>
      <c r="CFL19" s="284"/>
      <c r="CFM19" s="284"/>
      <c r="CFN19" s="284"/>
      <c r="CFO19" s="284"/>
      <c r="CFP19" s="284"/>
      <c r="CFQ19" s="284"/>
      <c r="CFR19" s="284"/>
      <c r="CFS19" s="284"/>
      <c r="CFT19" s="284"/>
      <c r="CFU19" s="284"/>
      <c r="CFV19" s="284"/>
      <c r="CFW19" s="284"/>
      <c r="CFX19" s="284"/>
      <c r="CFY19" s="284"/>
      <c r="CFZ19" s="284"/>
      <c r="CGA19" s="284"/>
      <c r="CGB19" s="284"/>
      <c r="CGC19" s="284"/>
      <c r="CGD19" s="284"/>
      <c r="CGE19" s="284"/>
      <c r="CGF19" s="284"/>
      <c r="CGG19" s="284"/>
      <c r="CGH19" s="284"/>
      <c r="CGI19" s="284"/>
      <c r="CGJ19" s="284"/>
      <c r="CGK19" s="284"/>
      <c r="CGL19" s="284"/>
      <c r="CGM19" s="284"/>
      <c r="CGN19" s="284"/>
      <c r="CGO19" s="284"/>
      <c r="CGP19" s="284"/>
      <c r="CGQ19" s="284"/>
      <c r="CGR19" s="284"/>
      <c r="CGS19" s="284"/>
      <c r="CGT19" s="284"/>
      <c r="CGU19" s="284"/>
      <c r="CGV19" s="284"/>
      <c r="CGW19" s="284"/>
      <c r="CGX19" s="284"/>
      <c r="CGY19" s="284"/>
      <c r="CGZ19" s="284"/>
      <c r="CHA19" s="284"/>
      <c r="CHB19" s="284"/>
      <c r="CHC19" s="284"/>
      <c r="CHD19" s="284"/>
      <c r="CHE19" s="284"/>
      <c r="CHF19" s="284"/>
      <c r="CHG19" s="284"/>
      <c r="CHH19" s="284"/>
      <c r="CHI19" s="284"/>
      <c r="CHJ19" s="284"/>
      <c r="CHK19" s="284"/>
      <c r="CHL19" s="284"/>
      <c r="CHM19" s="284"/>
      <c r="CHN19" s="284"/>
      <c r="CHO19" s="284"/>
      <c r="CHP19" s="284"/>
      <c r="CHQ19" s="284"/>
      <c r="CHR19" s="284"/>
      <c r="CHS19" s="284"/>
      <c r="CHT19" s="284"/>
      <c r="CHU19" s="284"/>
      <c r="CHV19" s="284"/>
      <c r="CHW19" s="284"/>
      <c r="CHX19" s="284"/>
      <c r="CHY19" s="284"/>
      <c r="CHZ19" s="284"/>
      <c r="CIA19" s="284"/>
      <c r="CIB19" s="284"/>
      <c r="CIC19" s="284"/>
      <c r="CID19" s="284"/>
      <c r="CIE19" s="284"/>
      <c r="CIF19" s="284"/>
      <c r="CIG19" s="284"/>
      <c r="CIH19" s="284"/>
      <c r="CII19" s="284"/>
      <c r="CIJ19" s="284"/>
      <c r="CIK19" s="284"/>
      <c r="CIL19" s="284"/>
      <c r="CIM19" s="284"/>
      <c r="CIN19" s="284"/>
      <c r="CIO19" s="284"/>
      <c r="CIP19" s="284"/>
      <c r="CIQ19" s="284"/>
      <c r="CIR19" s="284"/>
      <c r="CIS19" s="284"/>
      <c r="CIT19" s="284"/>
      <c r="CIU19" s="284"/>
      <c r="CIV19" s="284"/>
      <c r="CIW19" s="284"/>
      <c r="CIX19" s="284"/>
      <c r="CIY19" s="284"/>
      <c r="CIZ19" s="284"/>
      <c r="CJA19" s="284"/>
      <c r="CJB19" s="284"/>
      <c r="CJC19" s="284"/>
      <c r="CJD19" s="284"/>
      <c r="CJE19" s="284"/>
      <c r="CJF19" s="284"/>
      <c r="CJG19" s="284"/>
      <c r="CJH19" s="284"/>
      <c r="CJI19" s="284"/>
      <c r="CJJ19" s="284"/>
      <c r="CJK19" s="284"/>
      <c r="CJL19" s="284"/>
      <c r="CJM19" s="284"/>
      <c r="CJN19" s="284"/>
      <c r="CJO19" s="284"/>
      <c r="CJP19" s="284"/>
      <c r="CJQ19" s="284"/>
      <c r="CJR19" s="284"/>
      <c r="CJS19" s="284"/>
      <c r="CJT19" s="284"/>
      <c r="CJU19" s="284"/>
      <c r="CJV19" s="284"/>
      <c r="CJW19" s="284"/>
      <c r="CJX19" s="284"/>
      <c r="CJY19" s="284"/>
      <c r="CJZ19" s="284"/>
      <c r="CKA19" s="284"/>
      <c r="CKB19" s="284"/>
      <c r="CKC19" s="284"/>
      <c r="CKD19" s="284"/>
      <c r="CKE19" s="284"/>
      <c r="CKF19" s="284"/>
      <c r="CKG19" s="284"/>
      <c r="CKH19" s="284"/>
      <c r="CKI19" s="284"/>
      <c r="CKJ19" s="284"/>
      <c r="CKK19" s="284"/>
      <c r="CKL19" s="284"/>
      <c r="CKM19" s="284"/>
      <c r="CKN19" s="284"/>
      <c r="CKO19" s="284"/>
      <c r="CKP19" s="284"/>
      <c r="CKQ19" s="284"/>
      <c r="CKR19" s="284"/>
      <c r="CKS19" s="284"/>
      <c r="CKT19" s="284"/>
      <c r="CKU19" s="284"/>
      <c r="CKV19" s="284"/>
      <c r="CKW19" s="284"/>
      <c r="CKX19" s="284"/>
      <c r="CKY19" s="284"/>
      <c r="CKZ19" s="284"/>
      <c r="CLA19" s="284"/>
      <c r="CLB19" s="284"/>
      <c r="CLC19" s="284"/>
      <c r="CLD19" s="284"/>
      <c r="CLE19" s="284"/>
      <c r="CLF19" s="284"/>
      <c r="CLG19" s="284"/>
      <c r="CLH19" s="284"/>
      <c r="CLI19" s="284"/>
      <c r="CLJ19" s="284"/>
      <c r="CLK19" s="284"/>
      <c r="CLL19" s="284"/>
      <c r="CLM19" s="284"/>
      <c r="CLN19" s="284"/>
      <c r="CLO19" s="284"/>
      <c r="CLP19" s="284"/>
      <c r="CLQ19" s="284"/>
      <c r="CLR19" s="284"/>
      <c r="CLS19" s="284"/>
      <c r="CLT19" s="284"/>
      <c r="CLU19" s="284"/>
      <c r="CLV19" s="284"/>
      <c r="CLW19" s="284"/>
      <c r="CLX19" s="284"/>
      <c r="CLY19" s="284"/>
      <c r="CLZ19" s="284"/>
      <c r="CMA19" s="284"/>
      <c r="CMB19" s="284"/>
      <c r="CMC19" s="284"/>
      <c r="CMD19" s="284"/>
      <c r="CME19" s="284"/>
      <c r="CMF19" s="284"/>
      <c r="CMG19" s="284"/>
      <c r="CMH19" s="284"/>
      <c r="CMI19" s="284"/>
      <c r="CMJ19" s="284"/>
      <c r="CMK19" s="284"/>
      <c r="CML19" s="284"/>
      <c r="CMM19" s="284"/>
      <c r="CMN19" s="284"/>
      <c r="CMO19" s="284"/>
      <c r="CMP19" s="284"/>
      <c r="CMQ19" s="284"/>
      <c r="CMR19" s="284"/>
      <c r="CMS19" s="284"/>
      <c r="CMT19" s="284"/>
      <c r="CMU19" s="284"/>
      <c r="CMV19" s="284"/>
      <c r="CMW19" s="284"/>
      <c r="CMX19" s="284"/>
      <c r="CMY19" s="284"/>
      <c r="CMZ19" s="284"/>
      <c r="CNA19" s="284"/>
      <c r="CNB19" s="284"/>
      <c r="CNC19" s="284"/>
      <c r="CND19" s="284"/>
      <c r="CNE19" s="284"/>
      <c r="CNF19" s="284"/>
      <c r="CNG19" s="284"/>
      <c r="CNH19" s="284"/>
      <c r="CNI19" s="284"/>
      <c r="CNJ19" s="284"/>
      <c r="CNK19" s="284"/>
      <c r="CNL19" s="284"/>
      <c r="CNM19" s="284"/>
      <c r="CNN19" s="284"/>
      <c r="CNO19" s="284"/>
      <c r="CNP19" s="284"/>
      <c r="CNQ19" s="284"/>
      <c r="CNR19" s="284"/>
      <c r="CNS19" s="284"/>
      <c r="CNT19" s="284"/>
      <c r="CNU19" s="284"/>
      <c r="CNV19" s="284"/>
      <c r="CNW19" s="284"/>
      <c r="CNX19" s="284"/>
      <c r="CNY19" s="284"/>
      <c r="CNZ19" s="284"/>
      <c r="COA19" s="284"/>
      <c r="COB19" s="284"/>
      <c r="COC19" s="284"/>
      <c r="COD19" s="284"/>
      <c r="COE19" s="284"/>
      <c r="COF19" s="284"/>
      <c r="COG19" s="284"/>
      <c r="COH19" s="284"/>
      <c r="COI19" s="284"/>
      <c r="COJ19" s="284"/>
      <c r="COK19" s="284"/>
      <c r="COL19" s="284"/>
      <c r="COM19" s="284"/>
      <c r="CON19" s="284"/>
      <c r="COO19" s="284"/>
      <c r="COP19" s="284"/>
      <c r="COQ19" s="284"/>
      <c r="COR19" s="284"/>
      <c r="COS19" s="284"/>
      <c r="COT19" s="284"/>
      <c r="COU19" s="284"/>
      <c r="COV19" s="284"/>
      <c r="COW19" s="284"/>
      <c r="COX19" s="284"/>
      <c r="COY19" s="284"/>
      <c r="COZ19" s="284"/>
      <c r="CPA19" s="284"/>
      <c r="CPB19" s="284"/>
      <c r="CPC19" s="284"/>
      <c r="CPD19" s="284"/>
      <c r="CPE19" s="284"/>
      <c r="CPF19" s="284"/>
      <c r="CPG19" s="284"/>
      <c r="CPH19" s="284"/>
      <c r="CPI19" s="284"/>
      <c r="CPJ19" s="284"/>
      <c r="CPK19" s="284"/>
      <c r="CPL19" s="284"/>
      <c r="CPM19" s="284"/>
      <c r="CPN19" s="284"/>
      <c r="CPO19" s="284"/>
      <c r="CPP19" s="284"/>
      <c r="CPQ19" s="284"/>
      <c r="CPR19" s="284"/>
      <c r="CPS19" s="284"/>
      <c r="CPT19" s="284"/>
      <c r="CPU19" s="284"/>
      <c r="CPV19" s="284"/>
      <c r="CPW19" s="284"/>
      <c r="CPX19" s="284"/>
      <c r="CPY19" s="284"/>
      <c r="CPZ19" s="284"/>
      <c r="CQA19" s="284"/>
      <c r="CQB19" s="284"/>
      <c r="CQC19" s="284"/>
      <c r="CQD19" s="284"/>
      <c r="CQE19" s="284"/>
      <c r="CQF19" s="284"/>
      <c r="CQG19" s="284"/>
      <c r="CQH19" s="284"/>
      <c r="CQI19" s="284"/>
      <c r="CQJ19" s="284"/>
      <c r="CQK19" s="284"/>
      <c r="CQL19" s="284"/>
      <c r="CQM19" s="284"/>
      <c r="CQN19" s="284"/>
      <c r="CQO19" s="284"/>
      <c r="CQP19" s="284"/>
      <c r="CQQ19" s="284"/>
      <c r="CQR19" s="284"/>
      <c r="CQS19" s="284"/>
      <c r="CQT19" s="284"/>
      <c r="CQU19" s="284"/>
      <c r="CQV19" s="284"/>
      <c r="CQW19" s="284"/>
      <c r="CQX19" s="284"/>
      <c r="CQY19" s="284"/>
      <c r="CQZ19" s="284"/>
      <c r="CRA19" s="284"/>
      <c r="CRB19" s="284"/>
      <c r="CRC19" s="284"/>
      <c r="CRD19" s="284"/>
      <c r="CRE19" s="284"/>
      <c r="CRF19" s="284"/>
      <c r="CRG19" s="284"/>
      <c r="CRH19" s="284"/>
      <c r="CRI19" s="284"/>
      <c r="CRJ19" s="284"/>
      <c r="CRK19" s="284"/>
      <c r="CRL19" s="284"/>
      <c r="CRM19" s="284"/>
      <c r="CRN19" s="284"/>
      <c r="CRO19" s="284"/>
      <c r="CRP19" s="284"/>
      <c r="CRQ19" s="284"/>
      <c r="CRR19" s="284"/>
      <c r="CRS19" s="284"/>
      <c r="CRT19" s="284"/>
      <c r="CRU19" s="284"/>
      <c r="CRV19" s="284"/>
      <c r="CRW19" s="284"/>
      <c r="CRX19" s="284"/>
      <c r="CRY19" s="284"/>
      <c r="CRZ19" s="284"/>
      <c r="CSA19" s="284"/>
      <c r="CSB19" s="284"/>
      <c r="CSC19" s="284"/>
      <c r="CSD19" s="284"/>
      <c r="CSE19" s="284"/>
      <c r="CSF19" s="284"/>
      <c r="CSG19" s="284"/>
      <c r="CSH19" s="284"/>
      <c r="CSI19" s="284"/>
      <c r="CSJ19" s="284"/>
      <c r="CSK19" s="284"/>
      <c r="CSL19" s="284"/>
      <c r="CSM19" s="284"/>
      <c r="CSN19" s="284"/>
      <c r="CSO19" s="284"/>
      <c r="CSP19" s="284"/>
      <c r="CSQ19" s="284"/>
      <c r="CSR19" s="284"/>
      <c r="CSS19" s="284"/>
      <c r="CST19" s="284"/>
      <c r="CSU19" s="284"/>
      <c r="CSV19" s="284"/>
      <c r="CSW19" s="284"/>
      <c r="CSX19" s="284"/>
      <c r="CSY19" s="284"/>
      <c r="CSZ19" s="284"/>
      <c r="CTA19" s="284"/>
      <c r="CTB19" s="284"/>
      <c r="CTC19" s="284"/>
      <c r="CTD19" s="284"/>
      <c r="CTE19" s="284"/>
      <c r="CTF19" s="284"/>
      <c r="CTG19" s="284"/>
      <c r="CTH19" s="284"/>
      <c r="CTI19" s="284"/>
      <c r="CTJ19" s="284"/>
      <c r="CTK19" s="284"/>
      <c r="CTL19" s="284"/>
      <c r="CTM19" s="284"/>
      <c r="CTN19" s="284"/>
      <c r="CTO19" s="284"/>
      <c r="CTP19" s="284"/>
      <c r="CTQ19" s="284"/>
      <c r="CTR19" s="284"/>
      <c r="CTS19" s="284"/>
      <c r="CTT19" s="284"/>
      <c r="CTU19" s="284"/>
      <c r="CTV19" s="284"/>
      <c r="CTW19" s="284"/>
      <c r="CTX19" s="284"/>
      <c r="CTY19" s="284"/>
      <c r="CTZ19" s="284"/>
      <c r="CUA19" s="284"/>
      <c r="CUB19" s="284"/>
      <c r="CUC19" s="284"/>
      <c r="CUD19" s="284"/>
      <c r="CUE19" s="284"/>
      <c r="CUF19" s="284"/>
      <c r="CUG19" s="284"/>
      <c r="CUH19" s="284"/>
      <c r="CUI19" s="284"/>
      <c r="CUJ19" s="284"/>
      <c r="CUK19" s="284"/>
      <c r="CUL19" s="284"/>
      <c r="CUM19" s="284"/>
      <c r="CUN19" s="284"/>
      <c r="CUO19" s="284"/>
      <c r="CUP19" s="284"/>
      <c r="CUQ19" s="284"/>
      <c r="CUR19" s="284"/>
      <c r="CUS19" s="284"/>
      <c r="CUT19" s="284"/>
      <c r="CUU19" s="284"/>
      <c r="CUV19" s="284"/>
      <c r="CUW19" s="284"/>
      <c r="CUX19" s="284"/>
      <c r="CUY19" s="284"/>
      <c r="CUZ19" s="284"/>
      <c r="CVA19" s="284"/>
      <c r="CVB19" s="284"/>
      <c r="CVC19" s="284"/>
      <c r="CVD19" s="284"/>
      <c r="CVE19" s="284"/>
      <c r="CVF19" s="284"/>
      <c r="CVG19" s="284"/>
      <c r="CVH19" s="284"/>
      <c r="CVI19" s="284"/>
      <c r="CVJ19" s="284"/>
      <c r="CVK19" s="284"/>
      <c r="CVL19" s="284"/>
      <c r="CVM19" s="284"/>
      <c r="CVN19" s="284"/>
      <c r="CVO19" s="284"/>
      <c r="CVP19" s="284"/>
      <c r="CVQ19" s="284"/>
      <c r="CVR19" s="284"/>
      <c r="CVS19" s="284"/>
      <c r="CVT19" s="284"/>
      <c r="CVU19" s="284"/>
      <c r="CVV19" s="284"/>
      <c r="CVW19" s="284"/>
      <c r="CVX19" s="284"/>
      <c r="CVY19" s="284"/>
      <c r="CVZ19" s="284"/>
      <c r="CWA19" s="284"/>
      <c r="CWB19" s="284"/>
      <c r="CWC19" s="284"/>
      <c r="CWD19" s="284"/>
      <c r="CWE19" s="284"/>
      <c r="CWF19" s="284"/>
      <c r="CWG19" s="284"/>
      <c r="CWH19" s="284"/>
      <c r="CWI19" s="284"/>
      <c r="CWJ19" s="284"/>
      <c r="CWK19" s="284"/>
      <c r="CWL19" s="284"/>
      <c r="CWM19" s="284"/>
      <c r="CWN19" s="284"/>
      <c r="CWO19" s="284"/>
      <c r="CWP19" s="284"/>
      <c r="CWQ19" s="284"/>
      <c r="CWR19" s="284"/>
      <c r="CWS19" s="284"/>
      <c r="CWT19" s="284"/>
      <c r="CWU19" s="284"/>
      <c r="CWV19" s="284"/>
      <c r="CWW19" s="284"/>
      <c r="CWX19" s="284"/>
      <c r="CWY19" s="284"/>
      <c r="CWZ19" s="284"/>
      <c r="CXA19" s="284"/>
      <c r="CXB19" s="284"/>
      <c r="CXC19" s="284"/>
      <c r="CXD19" s="284"/>
      <c r="CXE19" s="284"/>
      <c r="CXF19" s="284"/>
      <c r="CXG19" s="284"/>
      <c r="CXH19" s="284"/>
      <c r="CXI19" s="284"/>
      <c r="CXJ19" s="284"/>
      <c r="CXK19" s="284"/>
      <c r="CXL19" s="284"/>
      <c r="CXM19" s="284"/>
      <c r="CXN19" s="284"/>
      <c r="CXO19" s="284"/>
      <c r="CXP19" s="284"/>
      <c r="CXQ19" s="284"/>
      <c r="CXR19" s="284"/>
      <c r="CXS19" s="284"/>
      <c r="CXT19" s="284"/>
      <c r="CXU19" s="284"/>
      <c r="CXV19" s="284"/>
      <c r="CXW19" s="284"/>
      <c r="CXX19" s="284"/>
      <c r="CXY19" s="284"/>
      <c r="CXZ19" s="284"/>
      <c r="CYA19" s="284"/>
      <c r="CYB19" s="284"/>
      <c r="CYC19" s="284"/>
      <c r="CYD19" s="284"/>
      <c r="CYE19" s="284"/>
      <c r="CYF19" s="284"/>
      <c r="CYG19" s="284"/>
      <c r="CYH19" s="284"/>
      <c r="CYI19" s="284"/>
      <c r="CYJ19" s="284"/>
      <c r="CYK19" s="284"/>
      <c r="CYL19" s="284"/>
      <c r="CYM19" s="284"/>
      <c r="CYN19" s="284"/>
      <c r="CYO19" s="284"/>
      <c r="CYP19" s="284"/>
      <c r="CYQ19" s="284"/>
      <c r="CYR19" s="284"/>
      <c r="CYS19" s="284"/>
      <c r="CYT19" s="284"/>
      <c r="CYU19" s="284"/>
      <c r="CYV19" s="284"/>
      <c r="CYW19" s="284"/>
      <c r="CYX19" s="284"/>
      <c r="CYY19" s="284"/>
      <c r="CYZ19" s="284"/>
      <c r="CZA19" s="284"/>
      <c r="CZB19" s="284"/>
      <c r="CZC19" s="284"/>
      <c r="CZD19" s="284"/>
      <c r="CZE19" s="284"/>
      <c r="CZF19" s="284"/>
      <c r="CZG19" s="284"/>
      <c r="CZH19" s="284"/>
      <c r="CZI19" s="284"/>
      <c r="CZJ19" s="284"/>
      <c r="CZK19" s="284"/>
      <c r="CZL19" s="284"/>
      <c r="CZM19" s="284"/>
      <c r="CZN19" s="284"/>
      <c r="CZO19" s="284"/>
      <c r="CZP19" s="284"/>
      <c r="CZQ19" s="284"/>
      <c r="CZR19" s="284"/>
      <c r="CZS19" s="284"/>
      <c r="CZT19" s="284"/>
      <c r="CZU19" s="284"/>
      <c r="CZV19" s="284"/>
      <c r="CZW19" s="284"/>
      <c r="CZX19" s="284"/>
      <c r="CZY19" s="284"/>
      <c r="CZZ19" s="284"/>
      <c r="DAA19" s="284"/>
      <c r="DAB19" s="284"/>
      <c r="DAC19" s="284"/>
      <c r="DAD19" s="284"/>
      <c r="DAE19" s="284"/>
      <c r="DAF19" s="284"/>
      <c r="DAG19" s="284"/>
      <c r="DAH19" s="284"/>
      <c r="DAI19" s="284"/>
      <c r="DAJ19" s="284"/>
      <c r="DAK19" s="284"/>
      <c r="DAL19" s="284"/>
      <c r="DAM19" s="284"/>
      <c r="DAN19" s="284"/>
      <c r="DAO19" s="284"/>
      <c r="DAP19" s="284"/>
      <c r="DAQ19" s="284"/>
      <c r="DAR19" s="284"/>
      <c r="DAS19" s="284"/>
      <c r="DAT19" s="284"/>
      <c r="DAU19" s="284"/>
      <c r="DAV19" s="284"/>
      <c r="DAW19" s="284"/>
      <c r="DAX19" s="284"/>
      <c r="DAY19" s="284"/>
      <c r="DAZ19" s="284"/>
      <c r="DBA19" s="284"/>
      <c r="DBB19" s="284"/>
      <c r="DBC19" s="284"/>
      <c r="DBD19" s="284"/>
      <c r="DBE19" s="284"/>
      <c r="DBF19" s="284"/>
      <c r="DBG19" s="284"/>
      <c r="DBH19" s="284"/>
      <c r="DBI19" s="284"/>
      <c r="DBJ19" s="284"/>
      <c r="DBK19" s="284"/>
      <c r="DBL19" s="284"/>
      <c r="DBM19" s="284"/>
      <c r="DBN19" s="284"/>
      <c r="DBO19" s="284"/>
      <c r="DBP19" s="284"/>
      <c r="DBQ19" s="284"/>
      <c r="DBR19" s="284"/>
      <c r="DBS19" s="284"/>
      <c r="DBT19" s="284"/>
      <c r="DBU19" s="284"/>
      <c r="DBV19" s="284"/>
      <c r="DBW19" s="284"/>
      <c r="DBX19" s="284"/>
      <c r="DBY19" s="284"/>
      <c r="DBZ19" s="284"/>
      <c r="DCA19" s="284"/>
      <c r="DCB19" s="284"/>
      <c r="DCC19" s="284"/>
      <c r="DCD19" s="284"/>
      <c r="DCE19" s="284"/>
      <c r="DCF19" s="284"/>
      <c r="DCG19" s="284"/>
      <c r="DCH19" s="284"/>
      <c r="DCI19" s="284"/>
      <c r="DCJ19" s="284"/>
      <c r="DCK19" s="284"/>
      <c r="DCL19" s="284"/>
      <c r="DCM19" s="284"/>
      <c r="DCN19" s="284"/>
      <c r="DCO19" s="284"/>
      <c r="DCP19" s="284"/>
      <c r="DCQ19" s="284"/>
      <c r="DCR19" s="284"/>
      <c r="DCS19" s="284"/>
      <c r="DCT19" s="284"/>
      <c r="DCU19" s="284"/>
      <c r="DCV19" s="284"/>
      <c r="DCW19" s="284"/>
      <c r="DCX19" s="284"/>
      <c r="DCY19" s="284"/>
      <c r="DCZ19" s="284"/>
      <c r="DDA19" s="284"/>
      <c r="DDB19" s="284"/>
      <c r="DDC19" s="284"/>
      <c r="DDD19" s="284"/>
      <c r="DDE19" s="284"/>
      <c r="DDF19" s="284"/>
      <c r="DDG19" s="284"/>
      <c r="DDH19" s="284"/>
      <c r="DDI19" s="284"/>
      <c r="DDJ19" s="284"/>
      <c r="DDK19" s="284"/>
      <c r="DDL19" s="284"/>
      <c r="DDM19" s="284"/>
      <c r="DDN19" s="284"/>
      <c r="DDO19" s="284"/>
      <c r="DDP19" s="284"/>
      <c r="DDQ19" s="284"/>
      <c r="DDR19" s="284"/>
      <c r="DDS19" s="284"/>
      <c r="DDT19" s="284"/>
      <c r="DDU19" s="284"/>
      <c r="DDV19" s="284"/>
      <c r="DDW19" s="284"/>
      <c r="DDX19" s="284"/>
      <c r="DDY19" s="284"/>
      <c r="DDZ19" s="284"/>
      <c r="DEA19" s="284"/>
      <c r="DEB19" s="284"/>
      <c r="DEC19" s="284"/>
      <c r="DED19" s="284"/>
      <c r="DEE19" s="284"/>
      <c r="DEF19" s="284"/>
      <c r="DEG19" s="284"/>
      <c r="DEH19" s="284"/>
      <c r="DEI19" s="284"/>
      <c r="DEJ19" s="284"/>
      <c r="DEK19" s="284"/>
      <c r="DEL19" s="284"/>
      <c r="DEM19" s="284"/>
      <c r="DEN19" s="284"/>
      <c r="DEO19" s="284"/>
      <c r="DEP19" s="284"/>
      <c r="DEQ19" s="284"/>
      <c r="DER19" s="284"/>
      <c r="DES19" s="284"/>
      <c r="DET19" s="284"/>
      <c r="DEU19" s="284"/>
      <c r="DEV19" s="284"/>
      <c r="DEW19" s="284"/>
      <c r="DEX19" s="284"/>
      <c r="DEY19" s="284"/>
      <c r="DEZ19" s="284"/>
      <c r="DFA19" s="284"/>
      <c r="DFB19" s="284"/>
      <c r="DFC19" s="284"/>
      <c r="DFD19" s="284"/>
      <c r="DFE19" s="284"/>
      <c r="DFF19" s="284"/>
      <c r="DFG19" s="284"/>
      <c r="DFH19" s="284"/>
      <c r="DFI19" s="284"/>
      <c r="DFJ19" s="284"/>
      <c r="DFK19" s="284"/>
      <c r="DFL19" s="284"/>
      <c r="DFM19" s="284"/>
      <c r="DFN19" s="284"/>
      <c r="DFO19" s="284"/>
      <c r="DFP19" s="284"/>
      <c r="DFQ19" s="284"/>
      <c r="DFR19" s="284"/>
      <c r="DFS19" s="284"/>
      <c r="DFT19" s="284"/>
      <c r="DFU19" s="284"/>
      <c r="DFV19" s="284"/>
      <c r="DFW19" s="284"/>
      <c r="DFX19" s="284"/>
      <c r="DFY19" s="284"/>
      <c r="DFZ19" s="284"/>
      <c r="DGA19" s="284"/>
      <c r="DGB19" s="284"/>
      <c r="DGC19" s="284"/>
      <c r="DGD19" s="284"/>
      <c r="DGE19" s="284"/>
      <c r="DGF19" s="284"/>
      <c r="DGG19" s="284"/>
      <c r="DGH19" s="284"/>
      <c r="DGI19" s="284"/>
      <c r="DGJ19" s="284"/>
      <c r="DGK19" s="284"/>
      <c r="DGL19" s="284"/>
      <c r="DGM19" s="284"/>
      <c r="DGN19" s="284"/>
      <c r="DGO19" s="284"/>
      <c r="DGP19" s="284"/>
      <c r="DGQ19" s="284"/>
      <c r="DGR19" s="284"/>
      <c r="DGS19" s="284"/>
      <c r="DGT19" s="284"/>
      <c r="DGU19" s="284"/>
      <c r="DGV19" s="284"/>
      <c r="DGW19" s="284"/>
      <c r="DGX19" s="284"/>
      <c r="DGY19" s="284"/>
      <c r="DGZ19" s="284"/>
      <c r="DHA19" s="284"/>
      <c r="DHB19" s="284"/>
      <c r="DHC19" s="284"/>
      <c r="DHD19" s="284"/>
      <c r="DHE19" s="284"/>
      <c r="DHF19" s="284"/>
      <c r="DHG19" s="284"/>
      <c r="DHH19" s="284"/>
      <c r="DHI19" s="284"/>
      <c r="DHJ19" s="284"/>
      <c r="DHK19" s="284"/>
      <c r="DHL19" s="284"/>
      <c r="DHM19" s="284"/>
      <c r="DHN19" s="284"/>
      <c r="DHO19" s="284"/>
      <c r="DHP19" s="284"/>
      <c r="DHQ19" s="284"/>
      <c r="DHR19" s="284"/>
      <c r="DHS19" s="284"/>
      <c r="DHT19" s="284"/>
      <c r="DHU19" s="284"/>
      <c r="DHV19" s="284"/>
      <c r="DHW19" s="284"/>
      <c r="DHX19" s="284"/>
      <c r="DHY19" s="284"/>
      <c r="DHZ19" s="284"/>
      <c r="DIA19" s="284"/>
      <c r="DIB19" s="284"/>
      <c r="DIC19" s="284"/>
      <c r="DID19" s="284"/>
      <c r="DIE19" s="284"/>
      <c r="DIF19" s="284"/>
      <c r="DIG19" s="284"/>
      <c r="DIH19" s="284"/>
      <c r="DII19" s="284"/>
      <c r="DIJ19" s="284"/>
      <c r="DIK19" s="284"/>
      <c r="DIL19" s="284"/>
      <c r="DIM19" s="284"/>
      <c r="DIN19" s="284"/>
      <c r="DIO19" s="284"/>
      <c r="DIP19" s="284"/>
      <c r="DIQ19" s="284"/>
      <c r="DIR19" s="284"/>
      <c r="DIS19" s="284"/>
      <c r="DIT19" s="284"/>
      <c r="DIU19" s="284"/>
      <c r="DIV19" s="284"/>
      <c r="DIW19" s="284"/>
      <c r="DIX19" s="284"/>
      <c r="DIY19" s="284"/>
      <c r="DIZ19" s="284"/>
      <c r="DJA19" s="284"/>
      <c r="DJB19" s="284"/>
      <c r="DJC19" s="284"/>
      <c r="DJD19" s="284"/>
      <c r="DJE19" s="284"/>
      <c r="DJF19" s="284"/>
      <c r="DJG19" s="284"/>
      <c r="DJH19" s="284"/>
      <c r="DJI19" s="284"/>
      <c r="DJJ19" s="284"/>
      <c r="DJK19" s="284"/>
      <c r="DJL19" s="284"/>
      <c r="DJM19" s="284"/>
      <c r="DJN19" s="284"/>
      <c r="DJO19" s="284"/>
      <c r="DJP19" s="284"/>
      <c r="DJQ19" s="284"/>
      <c r="DJR19" s="284"/>
      <c r="DJS19" s="284"/>
      <c r="DJT19" s="284"/>
      <c r="DJU19" s="284"/>
      <c r="DJV19" s="284"/>
      <c r="DJW19" s="284"/>
      <c r="DJX19" s="284"/>
      <c r="DJY19" s="284"/>
      <c r="DJZ19" s="284"/>
      <c r="DKA19" s="284"/>
      <c r="DKB19" s="284"/>
      <c r="DKC19" s="284"/>
      <c r="DKD19" s="284"/>
      <c r="DKE19" s="284"/>
      <c r="DKF19" s="284"/>
      <c r="DKG19" s="284"/>
      <c r="DKH19" s="284"/>
      <c r="DKI19" s="284"/>
      <c r="DKJ19" s="284"/>
      <c r="DKK19" s="284"/>
      <c r="DKL19" s="284"/>
      <c r="DKM19" s="284"/>
      <c r="DKN19" s="284"/>
      <c r="DKO19" s="284"/>
      <c r="DKP19" s="284"/>
      <c r="DKQ19" s="284"/>
      <c r="DKR19" s="284"/>
      <c r="DKS19" s="284"/>
      <c r="DKT19" s="284"/>
      <c r="DKU19" s="284"/>
      <c r="DKV19" s="284"/>
      <c r="DKW19" s="284"/>
      <c r="DKX19" s="284"/>
      <c r="DKY19" s="284"/>
      <c r="DKZ19" s="284"/>
      <c r="DLA19" s="284"/>
      <c r="DLB19" s="284"/>
      <c r="DLC19" s="284"/>
      <c r="DLD19" s="284"/>
      <c r="DLE19" s="284"/>
      <c r="DLF19" s="284"/>
      <c r="DLG19" s="284"/>
      <c r="DLH19" s="284"/>
      <c r="DLI19" s="284"/>
      <c r="DLJ19" s="284"/>
      <c r="DLK19" s="284"/>
      <c r="DLL19" s="284"/>
      <c r="DLM19" s="284"/>
      <c r="DLN19" s="284"/>
      <c r="DLO19" s="284"/>
      <c r="DLP19" s="284"/>
      <c r="DLQ19" s="284"/>
      <c r="DLR19" s="284"/>
      <c r="DLS19" s="284"/>
      <c r="DLT19" s="284"/>
      <c r="DLU19" s="284"/>
      <c r="DLV19" s="284"/>
      <c r="DLW19" s="284"/>
      <c r="DLX19" s="284"/>
      <c r="DLY19" s="284"/>
      <c r="DLZ19" s="284"/>
      <c r="DMA19" s="284"/>
      <c r="DMB19" s="284"/>
      <c r="DMC19" s="284"/>
      <c r="DMD19" s="284"/>
      <c r="DME19" s="284"/>
      <c r="DMF19" s="284"/>
      <c r="DMG19" s="284"/>
      <c r="DMH19" s="284"/>
      <c r="DMI19" s="284"/>
      <c r="DMJ19" s="284"/>
      <c r="DMK19" s="284"/>
      <c r="DML19" s="284"/>
      <c r="DMM19" s="284"/>
      <c r="DMN19" s="284"/>
      <c r="DMO19" s="284"/>
      <c r="DMP19" s="284"/>
      <c r="DMQ19" s="284"/>
      <c r="DMR19" s="284"/>
      <c r="DMS19" s="284"/>
      <c r="DMT19" s="284"/>
      <c r="DMU19" s="284"/>
      <c r="DMV19" s="284"/>
      <c r="DMW19" s="284"/>
      <c r="DMX19" s="284"/>
      <c r="DMY19" s="284"/>
      <c r="DMZ19" s="284"/>
      <c r="DNA19" s="284"/>
      <c r="DNB19" s="284"/>
      <c r="DNC19" s="284"/>
      <c r="DND19" s="284"/>
      <c r="DNE19" s="284"/>
      <c r="DNF19" s="284"/>
      <c r="DNG19" s="284"/>
      <c r="DNH19" s="284"/>
      <c r="DNI19" s="284"/>
      <c r="DNJ19" s="284"/>
      <c r="DNK19" s="284"/>
      <c r="DNL19" s="284"/>
      <c r="DNM19" s="284"/>
      <c r="DNN19" s="284"/>
      <c r="DNO19" s="284"/>
      <c r="DNP19" s="284"/>
      <c r="DNQ19" s="284"/>
      <c r="DNR19" s="284"/>
      <c r="DNS19" s="284"/>
      <c r="DNT19" s="284"/>
      <c r="DNU19" s="284"/>
      <c r="DNV19" s="284"/>
      <c r="DNW19" s="284"/>
      <c r="DNX19" s="284"/>
      <c r="DNY19" s="284"/>
      <c r="DNZ19" s="284"/>
      <c r="DOA19" s="284"/>
      <c r="DOB19" s="284"/>
      <c r="DOC19" s="284"/>
      <c r="DOD19" s="284"/>
      <c r="DOE19" s="284"/>
      <c r="DOF19" s="284"/>
      <c r="DOG19" s="284"/>
      <c r="DOH19" s="284"/>
      <c r="DOI19" s="284"/>
      <c r="DOJ19" s="284"/>
      <c r="DOK19" s="284"/>
      <c r="DOL19" s="284"/>
      <c r="DOM19" s="284"/>
      <c r="DON19" s="284"/>
      <c r="DOO19" s="284"/>
      <c r="DOP19" s="284"/>
      <c r="DOQ19" s="284"/>
      <c r="DOR19" s="284"/>
      <c r="DOS19" s="284"/>
      <c r="DOT19" s="284"/>
      <c r="DOU19" s="284"/>
      <c r="DOV19" s="284"/>
      <c r="DOW19" s="284"/>
      <c r="DOX19" s="284"/>
      <c r="DOY19" s="211"/>
      <c r="DOZ19" s="285"/>
      <c r="DPA19" s="285"/>
      <c r="DPB19" s="289"/>
      <c r="DPC19" s="240"/>
      <c r="DPD19" s="244"/>
      <c r="DPE19" s="284"/>
      <c r="DPF19" s="284"/>
      <c r="DPG19" s="211"/>
      <c r="DPH19" s="285"/>
      <c r="DPI19" s="285"/>
      <c r="DPJ19" s="289"/>
      <c r="DPK19" s="240"/>
      <c r="DPL19" s="244"/>
      <c r="DPM19" s="284"/>
      <c r="DPN19" s="284"/>
      <c r="DPO19" s="211"/>
      <c r="DPP19" s="285"/>
      <c r="DPQ19" s="285"/>
      <c r="DPR19" s="289"/>
      <c r="DPS19" s="240"/>
      <c r="DPT19" s="244"/>
      <c r="DPU19" s="284"/>
      <c r="DPV19" s="284"/>
      <c r="DPW19" s="211"/>
      <c r="DPX19" s="285"/>
      <c r="DPY19" s="285"/>
      <c r="DPZ19" s="289"/>
      <c r="DQA19" s="240"/>
      <c r="DQB19" s="244"/>
      <c r="DQC19" s="284"/>
      <c r="DQD19" s="284"/>
      <c r="DQE19" s="211"/>
      <c r="DQF19" s="285"/>
      <c r="DQG19" s="285"/>
      <c r="DQH19" s="289"/>
      <c r="DQI19" s="240"/>
      <c r="DQJ19" s="244"/>
      <c r="DQK19" s="284"/>
      <c r="DQL19" s="284"/>
      <c r="DQM19" s="211"/>
      <c r="DQN19" s="285"/>
      <c r="DQO19" s="285"/>
      <c r="DQP19" s="289"/>
      <c r="DQQ19" s="240"/>
      <c r="DQR19" s="244"/>
      <c r="DQS19" s="284"/>
      <c r="DQT19" s="284"/>
      <c r="DQU19" s="211"/>
      <c r="DQV19" s="285"/>
      <c r="DQW19" s="285"/>
      <c r="DQX19" s="289"/>
      <c r="DQY19" s="240"/>
      <c r="DQZ19" s="244"/>
      <c r="DRA19" s="284"/>
      <c r="DRB19" s="284"/>
      <c r="DRC19" s="211"/>
      <c r="DRD19" s="285"/>
      <c r="DRE19" s="285"/>
      <c r="DRF19" s="289"/>
      <c r="DRG19" s="240"/>
      <c r="DRH19" s="244"/>
      <c r="DRI19" s="284"/>
      <c r="DRJ19" s="284"/>
      <c r="DRK19" s="211"/>
      <c r="DRL19" s="285"/>
      <c r="DRM19" s="285"/>
      <c r="DRN19" s="289"/>
      <c r="DRO19" s="240"/>
      <c r="DRP19" s="244"/>
      <c r="DRQ19" s="284"/>
      <c r="DRR19" s="284"/>
      <c r="DRS19" s="211"/>
      <c r="DRT19" s="285"/>
      <c r="DRU19" s="285"/>
      <c r="DRV19" s="289"/>
      <c r="DRW19" s="240"/>
      <c r="DRX19" s="244"/>
      <c r="DRY19" s="284"/>
      <c r="DRZ19" s="284"/>
      <c r="DSA19" s="211"/>
      <c r="DSB19" s="285"/>
      <c r="DSC19" s="285"/>
      <c r="DSD19" s="289"/>
      <c r="DSE19" s="240"/>
      <c r="DSF19" s="244"/>
      <c r="DSG19" s="284"/>
      <c r="DSH19" s="284"/>
      <c r="DSI19" s="211"/>
      <c r="DSJ19" s="285"/>
      <c r="DSK19" s="285"/>
      <c r="DSL19" s="289"/>
      <c r="DSM19" s="240"/>
      <c r="DSN19" s="244"/>
      <c r="DSO19" s="284"/>
      <c r="DSP19" s="284"/>
      <c r="DSQ19" s="211"/>
      <c r="DSR19" s="285"/>
      <c r="DSS19" s="285"/>
      <c r="DST19" s="289"/>
      <c r="DSU19" s="240"/>
      <c r="DSV19" s="244"/>
      <c r="DSW19" s="284"/>
      <c r="DSX19" s="284"/>
      <c r="DSY19" s="211"/>
      <c r="DSZ19" s="285"/>
      <c r="DTA19" s="285"/>
      <c r="DTB19" s="289"/>
      <c r="DTC19" s="240"/>
      <c r="DTD19" s="244"/>
      <c r="DTE19" s="284"/>
      <c r="DTF19" s="284"/>
      <c r="DTG19" s="211"/>
      <c r="DTH19" s="285"/>
      <c r="DTI19" s="285"/>
      <c r="DTJ19" s="289"/>
      <c r="DTK19" s="240"/>
      <c r="DTL19" s="244"/>
      <c r="DTM19" s="284"/>
      <c r="DTN19" s="284"/>
      <c r="DTO19" s="211"/>
      <c r="DTP19" s="285"/>
      <c r="DTQ19" s="285"/>
      <c r="DTR19" s="289"/>
      <c r="DTS19" s="240"/>
      <c r="DTT19" s="244"/>
      <c r="DTU19" s="284"/>
      <c r="DTV19" s="284"/>
      <c r="DTW19" s="211"/>
      <c r="DTX19" s="285"/>
      <c r="DTY19" s="285"/>
      <c r="DTZ19" s="289"/>
      <c r="DUA19" s="240"/>
      <c r="DUB19" s="244"/>
      <c r="DUC19" s="284"/>
      <c r="DUD19" s="284"/>
      <c r="DUE19" s="211"/>
      <c r="DUF19" s="285"/>
      <c r="DUG19" s="285"/>
      <c r="DUH19" s="289"/>
      <c r="DUI19" s="240"/>
      <c r="DUJ19" s="244"/>
      <c r="DUK19" s="284"/>
      <c r="DUL19" s="284"/>
      <c r="DUM19" s="211"/>
      <c r="DUN19" s="285"/>
      <c r="DUO19" s="285"/>
      <c r="DUP19" s="289"/>
      <c r="DUQ19" s="240"/>
      <c r="DUR19" s="244"/>
      <c r="DUS19" s="284"/>
      <c r="DUT19" s="284"/>
      <c r="DUU19" s="211"/>
      <c r="DUV19" s="285"/>
      <c r="DUW19" s="285"/>
      <c r="DUX19" s="289"/>
      <c r="DUY19" s="240"/>
      <c r="DUZ19" s="244"/>
      <c r="DVA19" s="284"/>
      <c r="DVB19" s="284"/>
      <c r="DVC19" s="211"/>
      <c r="DVD19" s="285"/>
      <c r="DVE19" s="285"/>
      <c r="DVF19" s="289"/>
      <c r="DVG19" s="240"/>
      <c r="DVH19" s="244"/>
      <c r="DVI19" s="284"/>
      <c r="DVJ19" s="284"/>
      <c r="DVK19" s="211"/>
      <c r="DVL19" s="285"/>
      <c r="DVM19" s="285"/>
      <c r="DVN19" s="289"/>
      <c r="DVO19" s="240"/>
      <c r="DVP19" s="244"/>
      <c r="DVQ19" s="284"/>
      <c r="DVR19" s="284"/>
      <c r="DVS19" s="211"/>
      <c r="DVT19" s="285"/>
      <c r="DVU19" s="285"/>
      <c r="DVV19" s="289"/>
      <c r="DVW19" s="240"/>
      <c r="DVX19" s="244"/>
      <c r="DVY19" s="284"/>
      <c r="DVZ19" s="284"/>
      <c r="DWA19" s="211"/>
      <c r="DWB19" s="285"/>
      <c r="DWC19" s="285"/>
      <c r="DWD19" s="289"/>
      <c r="DWE19" s="240"/>
      <c r="DWF19" s="244"/>
      <c r="DWG19" s="284"/>
      <c r="DWH19" s="284"/>
      <c r="DWI19" s="211"/>
      <c r="DWJ19" s="285"/>
      <c r="DWK19" s="285"/>
      <c r="DWL19" s="289"/>
      <c r="DWM19" s="240"/>
      <c r="DWN19" s="244"/>
      <c r="DWO19" s="284"/>
      <c r="DWP19" s="284"/>
      <c r="DWQ19" s="211"/>
      <c r="DWR19" s="285"/>
      <c r="DWS19" s="285"/>
      <c r="DWT19" s="289"/>
      <c r="DWU19" s="240"/>
      <c r="DWV19" s="244"/>
      <c r="DWW19" s="284"/>
      <c r="DWX19" s="284"/>
      <c r="DWY19" s="211"/>
      <c r="DWZ19" s="285"/>
      <c r="DXA19" s="285"/>
      <c r="DXB19" s="289"/>
      <c r="DXC19" s="240"/>
      <c r="DXD19" s="244"/>
      <c r="DXE19" s="284"/>
      <c r="DXF19" s="284"/>
      <c r="DXG19" s="211"/>
      <c r="DXH19" s="285"/>
      <c r="DXI19" s="285"/>
      <c r="DXJ19" s="289"/>
      <c r="DXK19" s="240"/>
      <c r="DXL19" s="244"/>
      <c r="DXM19" s="284"/>
      <c r="DXN19" s="284"/>
      <c r="DXO19" s="211"/>
      <c r="DXP19" s="285"/>
      <c r="DXQ19" s="285"/>
      <c r="DXR19" s="289"/>
      <c r="DXS19" s="240"/>
      <c r="DXT19" s="244"/>
      <c r="DXU19" s="284"/>
      <c r="DXV19" s="284"/>
      <c r="DXW19" s="211"/>
      <c r="DXX19" s="285"/>
      <c r="DXY19" s="285"/>
      <c r="DXZ19" s="289"/>
      <c r="DYA19" s="240"/>
      <c r="DYB19" s="244"/>
      <c r="DYC19" s="284"/>
      <c r="DYD19" s="284"/>
      <c r="DYE19" s="211"/>
      <c r="DYF19" s="285"/>
      <c r="DYG19" s="285"/>
      <c r="DYH19" s="289"/>
      <c r="DYI19" s="240"/>
      <c r="DYJ19" s="244"/>
      <c r="DYK19" s="284"/>
      <c r="DYL19" s="284"/>
      <c r="DYM19" s="211"/>
      <c r="DYN19" s="285"/>
      <c r="DYO19" s="285"/>
      <c r="DYP19" s="289"/>
      <c r="DYQ19" s="240"/>
      <c r="DYR19" s="244"/>
      <c r="DYS19" s="284"/>
      <c r="DYT19" s="284"/>
      <c r="DYU19" s="211"/>
      <c r="DYV19" s="285"/>
      <c r="DYW19" s="285"/>
      <c r="DYX19" s="289"/>
      <c r="DYY19" s="240"/>
      <c r="DYZ19" s="244"/>
      <c r="DZA19" s="284"/>
      <c r="DZB19" s="284"/>
      <c r="DZC19" s="211"/>
      <c r="DZD19" s="285"/>
      <c r="DZE19" s="285"/>
      <c r="DZF19" s="289"/>
      <c r="DZG19" s="240"/>
      <c r="DZH19" s="244"/>
      <c r="DZI19" s="284"/>
      <c r="DZJ19" s="284"/>
      <c r="DZK19" s="211"/>
      <c r="DZL19" s="285"/>
      <c r="DZM19" s="285"/>
      <c r="DZN19" s="289"/>
      <c r="DZO19" s="240"/>
      <c r="DZP19" s="244"/>
      <c r="DZQ19" s="284"/>
      <c r="DZR19" s="284"/>
      <c r="DZS19" s="211"/>
      <c r="DZT19" s="285"/>
      <c r="DZU19" s="285"/>
      <c r="DZV19" s="289"/>
      <c r="DZW19" s="240"/>
      <c r="DZX19" s="244"/>
      <c r="DZY19" s="284"/>
      <c r="DZZ19" s="284"/>
      <c r="EAA19" s="211"/>
      <c r="EAB19" s="285"/>
      <c r="EAC19" s="285"/>
      <c r="EAD19" s="289"/>
      <c r="EAE19" s="240"/>
      <c r="EAF19" s="244"/>
      <c r="EAG19" s="284"/>
      <c r="EAH19" s="284"/>
      <c r="EAI19" s="211"/>
      <c r="EAJ19" s="285"/>
      <c r="EAK19" s="285"/>
      <c r="EAL19" s="289"/>
      <c r="EAM19" s="240"/>
      <c r="EAN19" s="244"/>
      <c r="EAO19" s="284"/>
      <c r="EAP19" s="284"/>
      <c r="EAQ19" s="211"/>
      <c r="EAR19" s="285"/>
      <c r="EAS19" s="285"/>
      <c r="EAT19" s="289"/>
      <c r="EAU19" s="240"/>
      <c r="EAV19" s="244"/>
      <c r="EAW19" s="284"/>
      <c r="EAX19" s="284"/>
      <c r="EAY19" s="211"/>
      <c r="EAZ19" s="285"/>
      <c r="EBA19" s="285"/>
      <c r="EBB19" s="289"/>
      <c r="EBC19" s="240"/>
      <c r="EBD19" s="244"/>
      <c r="EBE19" s="284"/>
      <c r="EBF19" s="284"/>
      <c r="EBG19" s="211"/>
      <c r="EBH19" s="285"/>
      <c r="EBI19" s="285"/>
      <c r="EBJ19" s="289"/>
      <c r="EBK19" s="240"/>
      <c r="EBL19" s="244"/>
      <c r="EBM19" s="284"/>
      <c r="EBN19" s="284"/>
      <c r="EBO19" s="211"/>
      <c r="EBP19" s="285"/>
      <c r="EBQ19" s="285"/>
      <c r="EBR19" s="289"/>
      <c r="EBS19" s="240"/>
      <c r="EBT19" s="244"/>
      <c r="EBU19" s="284"/>
      <c r="EBV19" s="284"/>
      <c r="EBW19" s="211"/>
      <c r="EBX19" s="285"/>
      <c r="EBY19" s="285"/>
      <c r="EBZ19" s="289"/>
      <c r="ECA19" s="240"/>
      <c r="ECB19" s="244"/>
      <c r="ECC19" s="284"/>
      <c r="ECD19" s="284"/>
      <c r="ECE19" s="211"/>
      <c r="ECF19" s="285"/>
      <c r="ECG19" s="285"/>
      <c r="ECH19" s="289"/>
      <c r="ECI19" s="240"/>
      <c r="ECJ19" s="244"/>
      <c r="ECK19" s="284"/>
      <c r="ECL19" s="284"/>
      <c r="ECM19" s="211"/>
      <c r="ECN19" s="285"/>
      <c r="ECO19" s="285"/>
      <c r="ECP19" s="289"/>
      <c r="ECQ19" s="240"/>
      <c r="ECR19" s="244"/>
      <c r="ECS19" s="284"/>
      <c r="ECT19" s="284"/>
      <c r="ECU19" s="211"/>
      <c r="ECV19" s="285"/>
      <c r="ECW19" s="285"/>
      <c r="ECX19" s="289"/>
      <c r="ECY19" s="240"/>
      <c r="ECZ19" s="244"/>
      <c r="EDA19" s="284"/>
      <c r="EDB19" s="284"/>
      <c r="EDC19" s="211"/>
      <c r="EDD19" s="285"/>
      <c r="EDE19" s="285"/>
      <c r="EDF19" s="289"/>
      <c r="EDG19" s="240"/>
      <c r="EDH19" s="244"/>
      <c r="EDI19" s="284"/>
      <c r="EDJ19" s="284"/>
      <c r="EDK19" s="211"/>
      <c r="EDL19" s="285"/>
      <c r="EDM19" s="285"/>
      <c r="EDN19" s="289"/>
      <c r="EDO19" s="240"/>
      <c r="EDP19" s="244"/>
      <c r="EDQ19" s="284"/>
      <c r="EDR19" s="284"/>
      <c r="EDS19" s="211"/>
      <c r="EDT19" s="285"/>
      <c r="EDU19" s="285"/>
      <c r="EDV19" s="289"/>
      <c r="EDW19" s="240"/>
      <c r="EDX19" s="244"/>
      <c r="EDY19" s="284"/>
      <c r="EDZ19" s="284"/>
      <c r="EEA19" s="211"/>
      <c r="EEB19" s="285"/>
      <c r="EEC19" s="285"/>
      <c r="EED19" s="289"/>
      <c r="EEE19" s="240"/>
      <c r="EEF19" s="244"/>
      <c r="EEG19" s="284"/>
      <c r="EEH19" s="284"/>
      <c r="EEI19" s="211"/>
      <c r="EEJ19" s="285"/>
      <c r="EEK19" s="285"/>
      <c r="EEL19" s="289"/>
      <c r="EEM19" s="240"/>
      <c r="EEN19" s="244"/>
      <c r="EEO19" s="284"/>
      <c r="EEP19" s="284"/>
      <c r="EEQ19" s="211"/>
      <c r="EER19" s="285"/>
      <c r="EES19" s="285"/>
      <c r="EET19" s="289"/>
      <c r="EEU19" s="240"/>
      <c r="EEV19" s="244"/>
      <c r="EEW19" s="284"/>
      <c r="EEX19" s="284"/>
      <c r="EEY19" s="211"/>
      <c r="EEZ19" s="285"/>
      <c r="EFA19" s="285"/>
      <c r="EFB19" s="289"/>
      <c r="EFC19" s="240"/>
      <c r="EFD19" s="244"/>
      <c r="EFE19" s="284"/>
      <c r="EFF19" s="284"/>
      <c r="EFG19" s="211"/>
      <c r="EFH19" s="285"/>
      <c r="EFI19" s="285"/>
      <c r="EFJ19" s="289"/>
      <c r="EFK19" s="240"/>
      <c r="EFL19" s="244"/>
      <c r="EFM19" s="284"/>
      <c r="EFN19" s="284"/>
      <c r="EFO19" s="211"/>
      <c r="EFP19" s="285"/>
      <c r="EFQ19" s="285"/>
      <c r="EFR19" s="289"/>
      <c r="EFS19" s="240"/>
      <c r="EFT19" s="244"/>
      <c r="EFU19" s="284"/>
      <c r="EFV19" s="284"/>
      <c r="EFW19" s="211"/>
      <c r="EFX19" s="285"/>
      <c r="EFY19" s="285"/>
      <c r="EFZ19" s="289"/>
      <c r="EGA19" s="240"/>
      <c r="EGB19" s="244"/>
      <c r="EGC19" s="284"/>
      <c r="EGD19" s="284"/>
      <c r="EGE19" s="211"/>
      <c r="EGF19" s="285"/>
      <c r="EGG19" s="285"/>
      <c r="EGH19" s="289"/>
      <c r="EGI19" s="240"/>
      <c r="EGJ19" s="244"/>
      <c r="EGK19" s="284"/>
      <c r="EGL19" s="284"/>
      <c r="EGM19" s="211"/>
      <c r="EGN19" s="285"/>
      <c r="EGO19" s="285"/>
      <c r="EGP19" s="289"/>
      <c r="EGQ19" s="240"/>
      <c r="EGR19" s="244"/>
      <c r="EGS19" s="284"/>
      <c r="EGT19" s="284"/>
      <c r="EGU19" s="211"/>
      <c r="EGV19" s="285"/>
      <c r="EGW19" s="285"/>
      <c r="EGX19" s="289"/>
      <c r="EGY19" s="240"/>
      <c r="EGZ19" s="244"/>
      <c r="EHA19" s="284"/>
      <c r="EHB19" s="284"/>
      <c r="EHC19" s="211"/>
      <c r="EHD19" s="285"/>
      <c r="EHE19" s="285"/>
      <c r="EHF19" s="289"/>
      <c r="EHG19" s="240"/>
      <c r="EHH19" s="244"/>
      <c r="EHI19" s="284"/>
      <c r="EHJ19" s="284"/>
      <c r="EHK19" s="211"/>
      <c r="EHL19" s="285"/>
      <c r="EHM19" s="285"/>
      <c r="EHN19" s="289"/>
      <c r="EHO19" s="240"/>
      <c r="EHP19" s="244"/>
      <c r="EHQ19" s="284"/>
      <c r="EHR19" s="284"/>
      <c r="EHS19" s="211"/>
      <c r="EHT19" s="285"/>
      <c r="EHU19" s="285"/>
      <c r="EHV19" s="289"/>
      <c r="EHW19" s="240"/>
      <c r="EHX19" s="244"/>
      <c r="EHY19" s="284"/>
      <c r="EHZ19" s="284"/>
      <c r="EIA19" s="211"/>
      <c r="EIB19" s="285"/>
      <c r="EIC19" s="285"/>
      <c r="EID19" s="289"/>
      <c r="EIE19" s="240"/>
      <c r="EIF19" s="244"/>
      <c r="EIG19" s="284"/>
      <c r="EIH19" s="284"/>
      <c r="EII19" s="211"/>
      <c r="EIJ19" s="285"/>
      <c r="EIK19" s="285"/>
      <c r="EIL19" s="289"/>
      <c r="EIM19" s="240"/>
      <c r="EIN19" s="244"/>
      <c r="EIO19" s="284"/>
      <c r="EIP19" s="284"/>
      <c r="EIQ19" s="211"/>
      <c r="EIR19" s="285"/>
      <c r="EIS19" s="285"/>
      <c r="EIT19" s="289"/>
      <c r="EIU19" s="240"/>
      <c r="EIV19" s="244"/>
      <c r="EIW19" s="284"/>
      <c r="EIX19" s="284"/>
      <c r="EIY19" s="211"/>
      <c r="EIZ19" s="285"/>
      <c r="EJA19" s="285"/>
      <c r="EJB19" s="289"/>
      <c r="EJC19" s="240"/>
      <c r="EJD19" s="244"/>
      <c r="EJE19" s="284"/>
      <c r="EJF19" s="284"/>
      <c r="EJG19" s="211"/>
      <c r="EJH19" s="285"/>
      <c r="EJI19" s="285"/>
      <c r="EJJ19" s="289"/>
      <c r="EJK19" s="240"/>
      <c r="EJL19" s="244"/>
      <c r="EJM19" s="284"/>
      <c r="EJN19" s="284"/>
      <c r="EJO19" s="211"/>
      <c r="EJP19" s="285"/>
      <c r="EJQ19" s="285"/>
      <c r="EJR19" s="289"/>
      <c r="EJS19" s="240"/>
      <c r="EJT19" s="244"/>
      <c r="EJU19" s="284"/>
      <c r="EJV19" s="284"/>
      <c r="EJW19" s="211"/>
      <c r="EJX19" s="285"/>
      <c r="EJY19" s="285"/>
      <c r="EJZ19" s="289"/>
      <c r="EKA19" s="240"/>
      <c r="EKB19" s="244"/>
      <c r="EKC19" s="284"/>
      <c r="EKD19" s="284"/>
      <c r="EKE19" s="211"/>
      <c r="EKF19" s="285"/>
      <c r="EKG19" s="285"/>
      <c r="EKH19" s="289"/>
      <c r="EKI19" s="240"/>
      <c r="EKJ19" s="244"/>
      <c r="EKK19" s="284"/>
      <c r="EKL19" s="284"/>
      <c r="EKM19" s="211"/>
      <c r="EKN19" s="285"/>
      <c r="EKO19" s="285"/>
      <c r="EKP19" s="289"/>
      <c r="EKQ19" s="240"/>
      <c r="EKR19" s="244"/>
      <c r="EKS19" s="284"/>
      <c r="EKT19" s="284"/>
      <c r="EKU19" s="211"/>
      <c r="EKV19" s="285"/>
      <c r="EKW19" s="285"/>
      <c r="EKX19" s="289"/>
      <c r="EKY19" s="240"/>
      <c r="EKZ19" s="244"/>
      <c r="ELA19" s="284"/>
      <c r="ELB19" s="284"/>
      <c r="ELC19" s="211"/>
      <c r="ELD19" s="285"/>
      <c r="ELE19" s="285"/>
      <c r="ELF19" s="289"/>
      <c r="ELG19" s="240"/>
      <c r="ELH19" s="244"/>
      <c r="ELI19" s="284"/>
      <c r="ELJ19" s="284"/>
      <c r="ELK19" s="211"/>
      <c r="ELL19" s="285"/>
      <c r="ELM19" s="285"/>
      <c r="ELN19" s="289"/>
      <c r="ELO19" s="240"/>
      <c r="ELP19" s="244"/>
      <c r="ELQ19" s="284"/>
      <c r="ELR19" s="284"/>
      <c r="ELS19" s="211"/>
      <c r="ELT19" s="285"/>
      <c r="ELU19" s="285"/>
      <c r="ELV19" s="289"/>
      <c r="ELW19" s="240"/>
      <c r="ELX19" s="244"/>
      <c r="ELY19" s="284"/>
      <c r="ELZ19" s="284"/>
      <c r="EMA19" s="211"/>
      <c r="EMB19" s="285"/>
      <c r="EMC19" s="285"/>
      <c r="EMD19" s="289"/>
      <c r="EME19" s="240"/>
      <c r="EMF19" s="244"/>
      <c r="EMG19" s="284"/>
      <c r="EMH19" s="284"/>
      <c r="EMI19" s="211"/>
      <c r="EMJ19" s="285"/>
      <c r="EMK19" s="285"/>
      <c r="EML19" s="289"/>
      <c r="EMM19" s="240"/>
      <c r="EMN19" s="244"/>
      <c r="EMO19" s="284"/>
      <c r="EMP19" s="284"/>
      <c r="EMQ19" s="211"/>
      <c r="EMR19" s="285"/>
      <c r="EMS19" s="285"/>
      <c r="EMT19" s="289"/>
      <c r="EMU19" s="240"/>
      <c r="EMV19" s="244"/>
      <c r="EMW19" s="284"/>
      <c r="EMX19" s="284"/>
      <c r="EMY19" s="211"/>
      <c r="EMZ19" s="285"/>
      <c r="ENA19" s="285"/>
      <c r="ENB19" s="289"/>
      <c r="ENC19" s="240"/>
      <c r="END19" s="244"/>
      <c r="ENE19" s="284"/>
      <c r="ENF19" s="284"/>
      <c r="ENG19" s="211"/>
      <c r="ENH19" s="285"/>
      <c r="ENI19" s="285"/>
      <c r="ENJ19" s="289"/>
      <c r="ENK19" s="240"/>
      <c r="ENL19" s="244"/>
      <c r="ENM19" s="284"/>
      <c r="ENN19" s="284"/>
      <c r="ENO19" s="211"/>
      <c r="ENP19" s="285"/>
      <c r="ENQ19" s="285"/>
      <c r="ENR19" s="289"/>
      <c r="ENS19" s="240"/>
      <c r="ENT19" s="244"/>
      <c r="ENU19" s="284"/>
      <c r="ENV19" s="284"/>
      <c r="ENW19" s="211"/>
      <c r="ENX19" s="285"/>
      <c r="ENY19" s="285"/>
      <c r="ENZ19" s="289"/>
      <c r="EOA19" s="240"/>
      <c r="EOB19" s="244"/>
      <c r="EOC19" s="284"/>
      <c r="EOD19" s="284"/>
      <c r="EOE19" s="211"/>
      <c r="EOF19" s="285"/>
      <c r="EOG19" s="285"/>
      <c r="EOH19" s="289"/>
      <c r="EOI19" s="240"/>
      <c r="EOJ19" s="244"/>
      <c r="EOK19" s="284"/>
      <c r="EOL19" s="284"/>
      <c r="EOM19" s="211"/>
      <c r="EON19" s="285"/>
      <c r="EOO19" s="285"/>
      <c r="EOP19" s="289"/>
      <c r="EOQ19" s="240"/>
      <c r="EOR19" s="244"/>
      <c r="EOS19" s="284"/>
      <c r="EOT19" s="284"/>
      <c r="EOU19" s="211"/>
      <c r="EOV19" s="285"/>
      <c r="EOW19" s="285"/>
      <c r="EOX19" s="289"/>
      <c r="EOY19" s="240"/>
      <c r="EOZ19" s="244"/>
      <c r="EPA19" s="284"/>
      <c r="EPB19" s="284"/>
      <c r="EPC19" s="211"/>
      <c r="EPD19" s="285"/>
      <c r="EPE19" s="285"/>
      <c r="EPF19" s="289"/>
      <c r="EPG19" s="240"/>
      <c r="EPH19" s="244"/>
      <c r="EPI19" s="284"/>
      <c r="EPJ19" s="284"/>
      <c r="EPK19" s="211"/>
      <c r="EPL19" s="285"/>
      <c r="EPM19" s="285"/>
      <c r="EPN19" s="289"/>
      <c r="EPO19" s="240"/>
      <c r="EPP19" s="244"/>
      <c r="EPQ19" s="284"/>
      <c r="EPR19" s="284"/>
      <c r="EPS19" s="211"/>
      <c r="EPT19" s="285"/>
      <c r="EPU19" s="285"/>
      <c r="EPV19" s="289"/>
      <c r="EPW19" s="240"/>
      <c r="EPX19" s="244"/>
      <c r="EPY19" s="284"/>
      <c r="EPZ19" s="284"/>
      <c r="EQA19" s="211"/>
      <c r="EQB19" s="285"/>
      <c r="EQC19" s="285"/>
      <c r="EQD19" s="289"/>
      <c r="EQE19" s="240"/>
      <c r="EQF19" s="244"/>
      <c r="EQG19" s="284"/>
      <c r="EQH19" s="284"/>
      <c r="EQI19" s="211"/>
      <c r="EQJ19" s="285"/>
      <c r="EQK19" s="285"/>
      <c r="EQL19" s="289"/>
      <c r="EQM19" s="240"/>
      <c r="EQN19" s="244"/>
      <c r="EQO19" s="284"/>
      <c r="EQP19" s="284"/>
      <c r="EQQ19" s="211"/>
      <c r="EQR19" s="285"/>
      <c r="EQS19" s="285"/>
      <c r="EQT19" s="289"/>
      <c r="EQU19" s="240"/>
      <c r="EQV19" s="244"/>
      <c r="EQW19" s="284"/>
      <c r="EQX19" s="284"/>
      <c r="EQY19" s="211"/>
      <c r="EQZ19" s="285"/>
      <c r="ERA19" s="285"/>
      <c r="ERB19" s="289"/>
      <c r="ERC19" s="240"/>
      <c r="ERD19" s="244"/>
      <c r="ERE19" s="284"/>
      <c r="ERF19" s="284"/>
      <c r="ERG19" s="211"/>
      <c r="ERH19" s="285"/>
      <c r="ERI19" s="285"/>
      <c r="ERJ19" s="289"/>
      <c r="ERK19" s="240"/>
      <c r="ERL19" s="244"/>
      <c r="ERM19" s="284"/>
      <c r="ERN19" s="284"/>
      <c r="ERO19" s="211"/>
      <c r="ERP19" s="285"/>
      <c r="ERQ19" s="285"/>
      <c r="ERR19" s="289"/>
      <c r="ERS19" s="240"/>
      <c r="ERT19" s="244"/>
      <c r="ERU19" s="284"/>
      <c r="ERV19" s="284"/>
      <c r="ERW19" s="211"/>
      <c r="ERX19" s="285"/>
      <c r="ERY19" s="285"/>
      <c r="ERZ19" s="289"/>
      <c r="ESA19" s="240"/>
      <c r="ESB19" s="244"/>
      <c r="ESC19" s="284"/>
      <c r="ESD19" s="284"/>
      <c r="ESE19" s="211"/>
      <c r="ESF19" s="285"/>
      <c r="ESG19" s="285"/>
      <c r="ESH19" s="289"/>
      <c r="ESI19" s="240"/>
      <c r="ESJ19" s="244"/>
      <c r="ESK19" s="284"/>
      <c r="ESL19" s="284"/>
      <c r="ESM19" s="211"/>
      <c r="ESN19" s="285"/>
      <c r="ESO19" s="285"/>
      <c r="ESP19" s="289"/>
      <c r="ESQ19" s="240"/>
      <c r="ESR19" s="244"/>
      <c r="ESS19" s="284"/>
      <c r="EST19" s="284"/>
      <c r="ESU19" s="211"/>
      <c r="ESV19" s="285"/>
      <c r="ESW19" s="285"/>
      <c r="ESX19" s="289"/>
      <c r="ESY19" s="240"/>
      <c r="ESZ19" s="244"/>
      <c r="ETA19" s="284"/>
      <c r="ETB19" s="284"/>
      <c r="ETC19" s="211"/>
      <c r="ETD19" s="285"/>
      <c r="ETE19" s="285"/>
      <c r="ETF19" s="289"/>
      <c r="ETG19" s="240"/>
      <c r="ETH19" s="244"/>
      <c r="ETI19" s="284"/>
      <c r="ETJ19" s="284"/>
      <c r="ETK19" s="211"/>
      <c r="ETL19" s="285"/>
      <c r="ETM19" s="285"/>
      <c r="ETN19" s="289"/>
      <c r="ETO19" s="240"/>
      <c r="ETP19" s="244"/>
      <c r="ETQ19" s="284"/>
      <c r="ETR19" s="284"/>
      <c r="ETS19" s="211"/>
      <c r="ETT19" s="285"/>
      <c r="ETU19" s="285"/>
      <c r="ETV19" s="289"/>
      <c r="ETW19" s="240"/>
      <c r="ETX19" s="244"/>
      <c r="ETY19" s="284"/>
      <c r="ETZ19" s="284"/>
      <c r="EUA19" s="211"/>
      <c r="EUB19" s="285"/>
      <c r="EUC19" s="285"/>
      <c r="EUD19" s="289"/>
      <c r="EUE19" s="240"/>
      <c r="EUF19" s="244"/>
      <c r="EUG19" s="284"/>
      <c r="EUH19" s="284"/>
      <c r="EUI19" s="211"/>
      <c r="EUJ19" s="285"/>
      <c r="EUK19" s="285"/>
      <c r="EUL19" s="289"/>
      <c r="EUM19" s="240"/>
      <c r="EUN19" s="244"/>
      <c r="EUO19" s="284"/>
      <c r="EUP19" s="284"/>
      <c r="EUQ19" s="211"/>
      <c r="EUR19" s="285"/>
      <c r="EUS19" s="285"/>
      <c r="EUT19" s="289"/>
      <c r="EUU19" s="240"/>
      <c r="EUV19" s="244"/>
      <c r="EUW19" s="284"/>
      <c r="EUX19" s="284"/>
      <c r="EUY19" s="211"/>
      <c r="EUZ19" s="285"/>
      <c r="EVA19" s="285"/>
      <c r="EVB19" s="289"/>
      <c r="EVC19" s="240"/>
      <c r="EVD19" s="244"/>
      <c r="EVE19" s="284"/>
      <c r="EVF19" s="284"/>
      <c r="EVG19" s="211"/>
      <c r="EVH19" s="285"/>
      <c r="EVI19" s="285"/>
      <c r="EVJ19" s="289"/>
      <c r="EVK19" s="240"/>
      <c r="EVL19" s="244"/>
      <c r="EVM19" s="284"/>
      <c r="EVN19" s="284"/>
      <c r="EVO19" s="211"/>
      <c r="EVP19" s="285"/>
      <c r="EVQ19" s="285"/>
      <c r="EVR19" s="289"/>
      <c r="EVS19" s="240"/>
      <c r="EVT19" s="244"/>
      <c r="EVU19" s="284"/>
      <c r="EVV19" s="284"/>
      <c r="EVW19" s="211"/>
      <c r="EVX19" s="285"/>
      <c r="EVY19" s="285"/>
      <c r="EVZ19" s="289"/>
      <c r="EWA19" s="240"/>
      <c r="EWB19" s="244"/>
      <c r="EWC19" s="284"/>
      <c r="EWD19" s="284"/>
      <c r="EWE19" s="211"/>
      <c r="EWF19" s="285"/>
      <c r="EWG19" s="285"/>
      <c r="EWH19" s="289"/>
      <c r="EWI19" s="240"/>
      <c r="EWJ19" s="244"/>
      <c r="EWK19" s="284"/>
      <c r="EWL19" s="284"/>
      <c r="EWM19" s="211"/>
      <c r="EWN19" s="285"/>
      <c r="EWO19" s="285"/>
      <c r="EWP19" s="289"/>
      <c r="EWQ19" s="240"/>
      <c r="EWR19" s="244"/>
      <c r="EWS19" s="284"/>
      <c r="EWT19" s="284"/>
      <c r="EWU19" s="211"/>
      <c r="EWV19" s="285"/>
      <c r="EWW19" s="285"/>
      <c r="EWX19" s="289"/>
      <c r="EWY19" s="240"/>
      <c r="EWZ19" s="244"/>
      <c r="EXA19" s="284"/>
      <c r="EXB19" s="284"/>
      <c r="EXC19" s="211"/>
      <c r="EXD19" s="285"/>
      <c r="EXE19" s="285"/>
      <c r="EXF19" s="289"/>
      <c r="EXG19" s="240"/>
      <c r="EXH19" s="244"/>
      <c r="EXI19" s="284"/>
      <c r="EXJ19" s="284"/>
      <c r="EXK19" s="211"/>
      <c r="EXL19" s="285"/>
      <c r="EXM19" s="285"/>
      <c r="EXN19" s="289"/>
      <c r="EXO19" s="240"/>
      <c r="EXP19" s="244"/>
      <c r="EXQ19" s="284"/>
      <c r="EXR19" s="284"/>
      <c r="EXS19" s="211"/>
      <c r="EXT19" s="285"/>
      <c r="EXU19" s="285"/>
      <c r="EXV19" s="289"/>
      <c r="EXW19" s="240"/>
      <c r="EXX19" s="244"/>
      <c r="EXY19" s="284"/>
      <c r="EXZ19" s="284"/>
      <c r="EYA19" s="211"/>
      <c r="EYB19" s="285"/>
      <c r="EYC19" s="285"/>
      <c r="EYD19" s="289"/>
      <c r="EYE19" s="240"/>
      <c r="EYF19" s="244"/>
      <c r="EYG19" s="284"/>
      <c r="EYH19" s="284"/>
      <c r="EYI19" s="211"/>
      <c r="EYJ19" s="285"/>
      <c r="EYK19" s="285"/>
      <c r="EYL19" s="289"/>
      <c r="EYM19" s="240"/>
      <c r="EYN19" s="244"/>
      <c r="EYO19" s="284"/>
      <c r="EYP19" s="284"/>
      <c r="EYQ19" s="211"/>
      <c r="EYR19" s="285"/>
      <c r="EYS19" s="285"/>
      <c r="EYT19" s="289"/>
      <c r="EYU19" s="240"/>
      <c r="EYV19" s="244"/>
      <c r="EYW19" s="284"/>
      <c r="EYX19" s="284"/>
      <c r="EYY19" s="211"/>
      <c r="EYZ19" s="285"/>
      <c r="EZA19" s="285"/>
      <c r="EZB19" s="289"/>
      <c r="EZC19" s="240"/>
      <c r="EZD19" s="244"/>
      <c r="EZE19" s="284"/>
      <c r="EZF19" s="284"/>
      <c r="EZG19" s="211"/>
      <c r="EZH19" s="285"/>
      <c r="EZI19" s="285"/>
      <c r="EZJ19" s="289"/>
      <c r="EZK19" s="240"/>
      <c r="EZL19" s="244"/>
      <c r="EZM19" s="284"/>
      <c r="EZN19" s="284"/>
      <c r="EZO19" s="211"/>
      <c r="EZP19" s="285"/>
      <c r="EZQ19" s="285"/>
      <c r="EZR19" s="289"/>
      <c r="EZS19" s="240"/>
      <c r="EZT19" s="244"/>
      <c r="EZU19" s="284"/>
      <c r="EZV19" s="284"/>
      <c r="EZW19" s="211"/>
      <c r="EZX19" s="285"/>
      <c r="EZY19" s="285"/>
      <c r="EZZ19" s="289"/>
      <c r="FAA19" s="240"/>
      <c r="FAB19" s="244"/>
      <c r="FAC19" s="284"/>
      <c r="FAD19" s="284"/>
      <c r="FAE19" s="211"/>
      <c r="FAF19" s="285"/>
      <c r="FAG19" s="285"/>
      <c r="FAH19" s="289"/>
      <c r="FAI19" s="240"/>
      <c r="FAJ19" s="244"/>
      <c r="FAK19" s="284"/>
      <c r="FAL19" s="284"/>
      <c r="FAM19" s="211"/>
      <c r="FAN19" s="285"/>
      <c r="FAO19" s="285"/>
      <c r="FAP19" s="289"/>
      <c r="FAQ19" s="240"/>
      <c r="FAR19" s="244"/>
      <c r="FAS19" s="284"/>
      <c r="FAT19" s="284"/>
      <c r="FAU19" s="211"/>
      <c r="FAV19" s="285"/>
      <c r="FAW19" s="285"/>
      <c r="FAX19" s="289"/>
      <c r="FAY19" s="240"/>
      <c r="FAZ19" s="244"/>
      <c r="FBA19" s="284"/>
      <c r="FBB19" s="284"/>
      <c r="FBC19" s="211"/>
      <c r="FBD19" s="285"/>
      <c r="FBE19" s="285"/>
      <c r="FBF19" s="289"/>
      <c r="FBG19" s="240"/>
      <c r="FBH19" s="244"/>
      <c r="FBI19" s="284"/>
      <c r="FBJ19" s="284"/>
      <c r="FBK19" s="211"/>
      <c r="FBL19" s="285"/>
      <c r="FBM19" s="285"/>
      <c r="FBN19" s="289"/>
      <c r="FBO19" s="240"/>
      <c r="FBP19" s="244"/>
      <c r="FBQ19" s="284"/>
      <c r="FBR19" s="284"/>
      <c r="FBS19" s="211"/>
      <c r="FBT19" s="285"/>
      <c r="FBU19" s="285"/>
      <c r="FBV19" s="289"/>
      <c r="FBW19" s="240"/>
      <c r="FBX19" s="244"/>
      <c r="FBY19" s="284"/>
      <c r="FBZ19" s="284"/>
      <c r="FCA19" s="211"/>
      <c r="FCB19" s="285"/>
      <c r="FCC19" s="285"/>
      <c r="FCD19" s="289"/>
      <c r="FCE19" s="240"/>
      <c r="FCF19" s="244"/>
      <c r="FCG19" s="284"/>
      <c r="FCH19" s="284"/>
      <c r="FCI19" s="211"/>
      <c r="FCJ19" s="285"/>
      <c r="FCK19" s="285"/>
      <c r="FCL19" s="289"/>
      <c r="FCM19" s="240"/>
      <c r="FCN19" s="244"/>
      <c r="FCO19" s="284"/>
      <c r="FCP19" s="284"/>
      <c r="FCQ19" s="211"/>
      <c r="FCR19" s="285"/>
      <c r="FCS19" s="285"/>
      <c r="FCT19" s="289"/>
      <c r="FCU19" s="240"/>
      <c r="FCV19" s="244"/>
      <c r="FCW19" s="284"/>
      <c r="FCX19" s="284"/>
      <c r="FCY19" s="211"/>
      <c r="FCZ19" s="285"/>
      <c r="FDA19" s="285"/>
      <c r="FDB19" s="289"/>
      <c r="FDC19" s="240"/>
      <c r="FDD19" s="244"/>
      <c r="FDE19" s="284"/>
      <c r="FDF19" s="284"/>
      <c r="FDG19" s="211"/>
      <c r="FDH19" s="285"/>
      <c r="FDI19" s="285"/>
      <c r="FDJ19" s="289"/>
      <c r="FDK19" s="240"/>
      <c r="FDL19" s="244"/>
      <c r="FDM19" s="284"/>
      <c r="FDN19" s="284"/>
      <c r="FDO19" s="211"/>
      <c r="FDP19" s="285"/>
      <c r="FDQ19" s="285"/>
      <c r="FDR19" s="289"/>
      <c r="FDS19" s="240"/>
      <c r="FDT19" s="244"/>
      <c r="FDU19" s="284"/>
      <c r="FDV19" s="284"/>
      <c r="FDW19" s="211"/>
      <c r="FDX19" s="285"/>
      <c r="FDY19" s="285"/>
      <c r="FDZ19" s="289"/>
      <c r="FEA19" s="240"/>
      <c r="FEB19" s="244"/>
      <c r="FEC19" s="284"/>
      <c r="FED19" s="284"/>
      <c r="FEE19" s="211"/>
      <c r="FEF19" s="285"/>
      <c r="FEG19" s="285"/>
      <c r="FEH19" s="289"/>
      <c r="FEI19" s="240"/>
      <c r="FEJ19" s="244"/>
      <c r="FEK19" s="284"/>
      <c r="FEL19" s="284"/>
      <c r="FEM19" s="211"/>
      <c r="FEN19" s="285"/>
      <c r="FEO19" s="285"/>
      <c r="FEP19" s="289"/>
      <c r="FEQ19" s="240"/>
      <c r="FER19" s="244"/>
      <c r="FES19" s="284"/>
      <c r="FET19" s="284"/>
      <c r="FEU19" s="211"/>
      <c r="FEV19" s="285"/>
      <c r="FEW19" s="285"/>
      <c r="FEX19" s="289"/>
      <c r="FEY19" s="240"/>
      <c r="FEZ19" s="244"/>
      <c r="FFA19" s="284"/>
      <c r="FFB19" s="284"/>
      <c r="FFC19" s="211"/>
      <c r="FFD19" s="285"/>
      <c r="FFE19" s="285"/>
      <c r="FFF19" s="289"/>
      <c r="FFG19" s="240"/>
      <c r="FFH19" s="244"/>
      <c r="FFI19" s="284"/>
      <c r="FFJ19" s="284"/>
      <c r="FFK19" s="211"/>
      <c r="FFL19" s="285"/>
      <c r="FFM19" s="285"/>
      <c r="FFN19" s="289"/>
      <c r="FFO19" s="240"/>
      <c r="FFP19" s="244"/>
      <c r="FFQ19" s="284"/>
      <c r="FFR19" s="284"/>
      <c r="FFS19" s="211"/>
      <c r="FFT19" s="285"/>
      <c r="FFU19" s="285"/>
      <c r="FFV19" s="289"/>
      <c r="FFW19" s="240"/>
      <c r="FFX19" s="244"/>
      <c r="FFY19" s="284"/>
      <c r="FFZ19" s="284"/>
      <c r="FGA19" s="211"/>
      <c r="FGB19" s="285"/>
      <c r="FGC19" s="285"/>
      <c r="FGD19" s="289"/>
      <c r="FGE19" s="240"/>
      <c r="FGF19" s="244"/>
      <c r="FGG19" s="284"/>
      <c r="FGH19" s="284"/>
      <c r="FGI19" s="211"/>
      <c r="FGJ19" s="285"/>
      <c r="FGK19" s="285"/>
      <c r="FGL19" s="289"/>
      <c r="FGM19" s="240"/>
      <c r="FGN19" s="244"/>
      <c r="FGO19" s="284"/>
      <c r="FGP19" s="284"/>
      <c r="FGQ19" s="211"/>
      <c r="FGR19" s="285"/>
      <c r="FGS19" s="285"/>
      <c r="FGT19" s="289"/>
      <c r="FGU19" s="240"/>
      <c r="FGV19" s="244"/>
      <c r="FGW19" s="284"/>
      <c r="FGX19" s="284"/>
      <c r="FGY19" s="211"/>
      <c r="FGZ19" s="285"/>
      <c r="FHA19" s="285"/>
      <c r="FHB19" s="289"/>
      <c r="FHC19" s="240"/>
      <c r="FHD19" s="244"/>
      <c r="FHE19" s="284"/>
      <c r="FHF19" s="284"/>
      <c r="FHG19" s="211"/>
      <c r="FHH19" s="285"/>
      <c r="FHI19" s="285"/>
      <c r="FHJ19" s="289"/>
      <c r="FHK19" s="240"/>
      <c r="FHL19" s="244"/>
      <c r="FHM19" s="284"/>
      <c r="FHN19" s="284"/>
      <c r="FHO19" s="211"/>
      <c r="FHP19" s="285"/>
      <c r="FHQ19" s="285"/>
      <c r="FHR19" s="289"/>
      <c r="FHS19" s="240"/>
      <c r="FHT19" s="244"/>
      <c r="FHU19" s="284"/>
      <c r="FHV19" s="284"/>
      <c r="FHW19" s="211"/>
      <c r="FHX19" s="285"/>
      <c r="FHY19" s="285"/>
      <c r="FHZ19" s="289"/>
      <c r="FIA19" s="240"/>
      <c r="FIB19" s="244"/>
      <c r="FIC19" s="284"/>
      <c r="FID19" s="284"/>
      <c r="FIE19" s="211"/>
      <c r="FIF19" s="285"/>
      <c r="FIG19" s="285"/>
      <c r="FIH19" s="289"/>
      <c r="FII19" s="240"/>
      <c r="FIJ19" s="244"/>
      <c r="FIK19" s="284"/>
      <c r="FIL19" s="284"/>
      <c r="FIM19" s="211"/>
      <c r="FIN19" s="285"/>
      <c r="FIO19" s="285"/>
      <c r="FIP19" s="289"/>
      <c r="FIQ19" s="240"/>
      <c r="FIR19" s="244"/>
      <c r="FIS19" s="284"/>
      <c r="FIT19" s="284"/>
      <c r="FIU19" s="211"/>
      <c r="FIV19" s="285"/>
      <c r="FIW19" s="285"/>
      <c r="FIX19" s="289"/>
      <c r="FIY19" s="240"/>
      <c r="FIZ19" s="244"/>
      <c r="FJA19" s="284"/>
      <c r="FJB19" s="284"/>
      <c r="FJC19" s="211"/>
      <c r="FJD19" s="285"/>
      <c r="FJE19" s="285"/>
      <c r="FJF19" s="289"/>
      <c r="FJG19" s="240"/>
      <c r="FJH19" s="244"/>
      <c r="FJI19" s="284"/>
      <c r="FJJ19" s="284"/>
      <c r="FJK19" s="211"/>
      <c r="FJL19" s="285"/>
      <c r="FJM19" s="285"/>
      <c r="FJN19" s="289"/>
      <c r="FJO19" s="240"/>
      <c r="FJP19" s="244"/>
      <c r="FJQ19" s="284"/>
      <c r="FJR19" s="284"/>
      <c r="FJS19" s="211"/>
      <c r="FJT19" s="285"/>
      <c r="FJU19" s="285"/>
      <c r="FJV19" s="289"/>
      <c r="FJW19" s="240"/>
      <c r="FJX19" s="244"/>
      <c r="FJY19" s="284"/>
      <c r="FJZ19" s="284"/>
      <c r="FKA19" s="211"/>
      <c r="FKB19" s="285"/>
      <c r="FKC19" s="285"/>
      <c r="FKD19" s="289"/>
      <c r="FKE19" s="240"/>
      <c r="FKF19" s="244"/>
      <c r="FKG19" s="284"/>
      <c r="FKH19" s="284"/>
      <c r="FKI19" s="211"/>
      <c r="FKJ19" s="285"/>
      <c r="FKK19" s="285"/>
      <c r="FKL19" s="289"/>
      <c r="FKM19" s="240"/>
      <c r="FKN19" s="244"/>
      <c r="FKO19" s="284"/>
      <c r="FKP19" s="284"/>
      <c r="FKQ19" s="211"/>
      <c r="FKR19" s="285"/>
      <c r="FKS19" s="285"/>
      <c r="FKT19" s="289"/>
      <c r="FKU19" s="240"/>
      <c r="FKV19" s="244"/>
      <c r="FKW19" s="284"/>
      <c r="FKX19" s="284"/>
      <c r="FKY19" s="211"/>
      <c r="FKZ19" s="285"/>
      <c r="FLA19" s="285"/>
      <c r="FLB19" s="289"/>
      <c r="FLC19" s="240"/>
      <c r="FLD19" s="244"/>
      <c r="FLE19" s="284"/>
      <c r="FLF19" s="284"/>
      <c r="FLG19" s="211"/>
      <c r="FLH19" s="285"/>
      <c r="FLI19" s="285"/>
      <c r="FLJ19" s="289"/>
      <c r="FLK19" s="240"/>
      <c r="FLL19" s="244"/>
      <c r="FLM19" s="284"/>
      <c r="FLN19" s="284"/>
      <c r="FLO19" s="211"/>
      <c r="FLP19" s="285"/>
      <c r="FLQ19" s="285"/>
      <c r="FLR19" s="289"/>
      <c r="FLS19" s="240"/>
      <c r="FLT19" s="244"/>
      <c r="FLU19" s="284"/>
      <c r="FLV19" s="284"/>
      <c r="FLW19" s="211"/>
      <c r="FLX19" s="285"/>
      <c r="FLY19" s="285"/>
      <c r="FLZ19" s="289"/>
      <c r="FMA19" s="240"/>
      <c r="FMB19" s="244"/>
      <c r="FMC19" s="284"/>
      <c r="FMD19" s="284"/>
      <c r="FME19" s="211"/>
      <c r="FMF19" s="285"/>
      <c r="FMG19" s="285"/>
      <c r="FMH19" s="289"/>
      <c r="FMI19" s="240"/>
      <c r="FMJ19" s="244"/>
      <c r="FMK19" s="284"/>
      <c r="FML19" s="284"/>
      <c r="FMM19" s="211"/>
      <c r="FMN19" s="285"/>
      <c r="FMO19" s="285"/>
      <c r="FMP19" s="289"/>
      <c r="FMQ19" s="240"/>
      <c r="FMR19" s="244"/>
      <c r="FMS19" s="284"/>
      <c r="FMT19" s="284"/>
      <c r="FMU19" s="211"/>
      <c r="FMV19" s="285"/>
      <c r="FMW19" s="285"/>
      <c r="FMX19" s="289"/>
      <c r="FMY19" s="240"/>
      <c r="FMZ19" s="244"/>
      <c r="FNA19" s="284"/>
      <c r="FNB19" s="284"/>
      <c r="FNC19" s="211"/>
      <c r="FND19" s="285"/>
      <c r="FNE19" s="285"/>
      <c r="FNF19" s="289"/>
      <c r="FNG19" s="240"/>
      <c r="FNH19" s="244"/>
      <c r="FNI19" s="284"/>
      <c r="FNJ19" s="284"/>
      <c r="FNK19" s="211"/>
      <c r="FNL19" s="285"/>
      <c r="FNM19" s="285"/>
      <c r="FNN19" s="289"/>
      <c r="FNO19" s="240"/>
      <c r="FNP19" s="244"/>
      <c r="FNQ19" s="284"/>
      <c r="FNR19" s="284"/>
      <c r="FNS19" s="211"/>
      <c r="FNT19" s="285"/>
      <c r="FNU19" s="285"/>
      <c r="FNV19" s="289"/>
      <c r="FNW19" s="240"/>
      <c r="FNX19" s="244"/>
      <c r="FNY19" s="284"/>
      <c r="FNZ19" s="284"/>
      <c r="FOA19" s="211"/>
      <c r="FOB19" s="285"/>
      <c r="FOC19" s="285"/>
      <c r="FOD19" s="289"/>
      <c r="FOE19" s="240"/>
      <c r="FOF19" s="244"/>
      <c r="FOG19" s="284"/>
      <c r="FOH19" s="284"/>
      <c r="FOI19" s="211"/>
      <c r="FOJ19" s="285"/>
      <c r="FOK19" s="285"/>
      <c r="FOL19" s="289"/>
      <c r="FOM19" s="240"/>
      <c r="FON19" s="244"/>
      <c r="FOO19" s="284"/>
      <c r="FOP19" s="284"/>
      <c r="FOQ19" s="211"/>
      <c r="FOR19" s="285"/>
      <c r="FOS19" s="285"/>
      <c r="FOT19" s="289"/>
      <c r="FOU19" s="240"/>
      <c r="FOV19" s="244"/>
      <c r="FOW19" s="284"/>
      <c r="FOX19" s="284"/>
      <c r="FOY19" s="211"/>
      <c r="FOZ19" s="285"/>
      <c r="FPA19" s="285"/>
      <c r="FPB19" s="289"/>
      <c r="FPC19" s="240"/>
      <c r="FPD19" s="244"/>
      <c r="FPE19" s="284"/>
      <c r="FPF19" s="284"/>
      <c r="FPG19" s="211"/>
      <c r="FPH19" s="285"/>
      <c r="FPI19" s="285"/>
      <c r="FPJ19" s="289"/>
      <c r="FPK19" s="240"/>
      <c r="FPL19" s="244"/>
      <c r="FPM19" s="284"/>
      <c r="FPN19" s="284"/>
      <c r="FPO19" s="211"/>
      <c r="FPP19" s="285"/>
      <c r="FPQ19" s="285"/>
      <c r="FPR19" s="289"/>
      <c r="FPS19" s="240"/>
      <c r="FPT19" s="244"/>
      <c r="FPU19" s="284"/>
      <c r="FPV19" s="284"/>
      <c r="FPW19" s="211"/>
      <c r="FPX19" s="285"/>
      <c r="FPY19" s="285"/>
      <c r="FPZ19" s="289"/>
      <c r="FQA19" s="240"/>
      <c r="FQB19" s="244"/>
      <c r="FQC19" s="284"/>
      <c r="FQD19" s="284"/>
      <c r="FQE19" s="211"/>
      <c r="FQF19" s="285"/>
      <c r="FQG19" s="285"/>
      <c r="FQH19" s="289"/>
      <c r="FQI19" s="240"/>
      <c r="FQJ19" s="244"/>
      <c r="FQK19" s="284"/>
      <c r="FQL19" s="284"/>
      <c r="FQM19" s="211"/>
      <c r="FQN19" s="285"/>
      <c r="FQO19" s="285"/>
      <c r="FQP19" s="289"/>
      <c r="FQQ19" s="240"/>
      <c r="FQR19" s="244"/>
      <c r="FQS19" s="284"/>
      <c r="FQT19" s="284"/>
      <c r="FQU19" s="211"/>
      <c r="FQV19" s="285"/>
      <c r="FQW19" s="285"/>
      <c r="FQX19" s="289"/>
      <c r="FQY19" s="240"/>
      <c r="FQZ19" s="244"/>
      <c r="FRA19" s="284"/>
      <c r="FRB19" s="284"/>
      <c r="FRC19" s="211"/>
      <c r="FRD19" s="285"/>
      <c r="FRE19" s="285"/>
      <c r="FRF19" s="289"/>
      <c r="FRG19" s="240"/>
      <c r="FRH19" s="244"/>
      <c r="FRI19" s="284"/>
      <c r="FRJ19" s="284"/>
      <c r="FRK19" s="211"/>
      <c r="FRL19" s="285"/>
      <c r="FRM19" s="285"/>
      <c r="FRN19" s="289"/>
      <c r="FRO19" s="240"/>
      <c r="FRP19" s="244"/>
      <c r="FRQ19" s="284"/>
      <c r="FRR19" s="284"/>
      <c r="FRS19" s="211"/>
      <c r="FRT19" s="285"/>
      <c r="FRU19" s="285"/>
      <c r="FRV19" s="289"/>
      <c r="FRW19" s="240"/>
      <c r="FRX19" s="244"/>
      <c r="FRY19" s="284"/>
      <c r="FRZ19" s="284"/>
      <c r="FSA19" s="211"/>
      <c r="FSB19" s="285"/>
      <c r="FSC19" s="285"/>
      <c r="FSD19" s="289"/>
      <c r="FSE19" s="240"/>
      <c r="FSF19" s="244"/>
      <c r="FSG19" s="284"/>
      <c r="FSH19" s="284"/>
      <c r="FSI19" s="211"/>
      <c r="FSJ19" s="285"/>
      <c r="FSK19" s="285"/>
      <c r="FSL19" s="289"/>
      <c r="FSM19" s="240"/>
      <c r="FSN19" s="244"/>
      <c r="FSO19" s="284"/>
      <c r="FSP19" s="284"/>
      <c r="FSQ19" s="211"/>
      <c r="FSR19" s="285"/>
      <c r="FSS19" s="285"/>
      <c r="FST19" s="289"/>
      <c r="FSU19" s="240"/>
      <c r="FSV19" s="244"/>
      <c r="FSW19" s="284"/>
      <c r="FSX19" s="284"/>
      <c r="FSY19" s="211"/>
      <c r="FSZ19" s="285"/>
      <c r="FTA19" s="285"/>
      <c r="FTB19" s="289"/>
      <c r="FTC19" s="240"/>
      <c r="FTD19" s="244"/>
      <c r="FTE19" s="284"/>
      <c r="FTF19" s="284"/>
      <c r="FTG19" s="211"/>
      <c r="FTH19" s="285"/>
      <c r="FTI19" s="285"/>
      <c r="FTJ19" s="289"/>
      <c r="FTK19" s="240"/>
      <c r="FTL19" s="244"/>
      <c r="FTM19" s="284"/>
      <c r="FTN19" s="284"/>
      <c r="FTO19" s="211"/>
      <c r="FTP19" s="285"/>
      <c r="FTQ19" s="285"/>
      <c r="FTR19" s="289"/>
      <c r="FTS19" s="240"/>
      <c r="FTT19" s="244"/>
      <c r="FTU19" s="284"/>
      <c r="FTV19" s="284"/>
      <c r="FTW19" s="211"/>
      <c r="FTX19" s="285"/>
      <c r="FTY19" s="285"/>
      <c r="FTZ19" s="289"/>
      <c r="FUA19" s="240"/>
      <c r="FUB19" s="244"/>
      <c r="FUC19" s="284"/>
      <c r="FUD19" s="284"/>
      <c r="FUE19" s="211"/>
      <c r="FUF19" s="285"/>
      <c r="FUG19" s="285"/>
      <c r="FUH19" s="289"/>
      <c r="FUI19" s="240"/>
      <c r="FUJ19" s="244"/>
      <c r="FUK19" s="284"/>
      <c r="FUL19" s="284"/>
      <c r="FUM19" s="211"/>
      <c r="FUN19" s="285"/>
      <c r="FUO19" s="285"/>
      <c r="FUP19" s="289"/>
      <c r="FUQ19" s="240"/>
      <c r="FUR19" s="244"/>
      <c r="FUS19" s="284"/>
      <c r="FUT19" s="284"/>
      <c r="FUU19" s="211"/>
      <c r="FUV19" s="285"/>
      <c r="FUW19" s="285"/>
      <c r="FUX19" s="289"/>
      <c r="FUY19" s="240"/>
      <c r="FUZ19" s="244"/>
      <c r="FVA19" s="284"/>
      <c r="FVB19" s="284"/>
      <c r="FVC19" s="211"/>
      <c r="FVD19" s="285"/>
      <c r="FVE19" s="285"/>
      <c r="FVF19" s="289"/>
      <c r="FVG19" s="240"/>
      <c r="FVH19" s="244"/>
      <c r="FVI19" s="284"/>
      <c r="FVJ19" s="284"/>
      <c r="FVK19" s="211"/>
      <c r="FVL19" s="285"/>
      <c r="FVM19" s="285"/>
      <c r="FVN19" s="289"/>
      <c r="FVO19" s="240"/>
      <c r="FVP19" s="244"/>
      <c r="FVQ19" s="284"/>
      <c r="FVR19" s="284"/>
      <c r="FVS19" s="211"/>
      <c r="FVT19" s="285"/>
      <c r="FVU19" s="285"/>
      <c r="FVV19" s="289"/>
      <c r="FVW19" s="240"/>
      <c r="FVX19" s="244"/>
      <c r="FVY19" s="284"/>
      <c r="FVZ19" s="284"/>
      <c r="FWA19" s="211"/>
      <c r="FWB19" s="285"/>
      <c r="FWC19" s="285"/>
      <c r="FWD19" s="289"/>
      <c r="FWE19" s="240"/>
      <c r="FWF19" s="244"/>
      <c r="FWG19" s="284"/>
      <c r="FWH19" s="284"/>
      <c r="FWI19" s="211"/>
      <c r="FWJ19" s="285"/>
      <c r="FWK19" s="285"/>
      <c r="FWL19" s="289"/>
      <c r="FWM19" s="240"/>
      <c r="FWN19" s="244"/>
      <c r="FWO19" s="284"/>
      <c r="FWP19" s="284"/>
      <c r="FWQ19" s="211"/>
      <c r="FWR19" s="285"/>
      <c r="FWS19" s="285"/>
      <c r="FWT19" s="289"/>
      <c r="FWU19" s="240"/>
      <c r="FWV19" s="244"/>
      <c r="FWW19" s="284"/>
      <c r="FWX19" s="284"/>
      <c r="FWY19" s="211"/>
      <c r="FWZ19" s="285"/>
      <c r="FXA19" s="285"/>
      <c r="FXB19" s="289"/>
      <c r="FXC19" s="240"/>
      <c r="FXD19" s="244"/>
      <c r="FXE19" s="284"/>
      <c r="FXF19" s="284"/>
      <c r="FXG19" s="211"/>
      <c r="FXH19" s="285"/>
      <c r="FXI19" s="285"/>
      <c r="FXJ19" s="289"/>
      <c r="FXK19" s="240"/>
      <c r="FXL19" s="244"/>
      <c r="FXM19" s="284"/>
      <c r="FXN19" s="284"/>
      <c r="FXO19" s="211"/>
      <c r="FXP19" s="285"/>
      <c r="FXQ19" s="285"/>
      <c r="FXR19" s="289"/>
      <c r="FXS19" s="240"/>
      <c r="FXT19" s="244"/>
      <c r="FXU19" s="284"/>
      <c r="FXV19" s="284"/>
      <c r="FXW19" s="211"/>
      <c r="FXX19" s="285"/>
      <c r="FXY19" s="285"/>
      <c r="FXZ19" s="289"/>
      <c r="FYA19" s="240"/>
      <c r="FYB19" s="244"/>
      <c r="FYC19" s="284"/>
      <c r="FYD19" s="284"/>
      <c r="FYE19" s="211"/>
      <c r="FYF19" s="285"/>
      <c r="FYG19" s="285"/>
      <c r="FYH19" s="289"/>
      <c r="FYI19" s="240"/>
      <c r="FYJ19" s="244"/>
      <c r="FYK19" s="284"/>
      <c r="FYL19" s="284"/>
      <c r="FYM19" s="211"/>
      <c r="FYN19" s="285"/>
      <c r="FYO19" s="285"/>
      <c r="FYP19" s="289"/>
      <c r="FYQ19" s="240"/>
      <c r="FYR19" s="244"/>
      <c r="FYS19" s="284"/>
      <c r="FYT19" s="284"/>
      <c r="FYU19" s="211"/>
      <c r="FYV19" s="285"/>
      <c r="FYW19" s="285"/>
      <c r="FYX19" s="289"/>
      <c r="FYY19" s="240"/>
      <c r="FYZ19" s="244"/>
      <c r="FZA19" s="284"/>
      <c r="FZB19" s="284"/>
      <c r="FZC19" s="211"/>
      <c r="FZD19" s="285"/>
      <c r="FZE19" s="285"/>
      <c r="FZF19" s="289"/>
      <c r="FZG19" s="240"/>
      <c r="FZH19" s="244"/>
      <c r="FZI19" s="284"/>
      <c r="FZJ19" s="284"/>
      <c r="FZK19" s="211"/>
      <c r="FZL19" s="285"/>
      <c r="FZM19" s="285"/>
      <c r="FZN19" s="289"/>
      <c r="FZO19" s="240"/>
      <c r="FZP19" s="244"/>
      <c r="FZQ19" s="284"/>
      <c r="FZR19" s="284"/>
      <c r="FZS19" s="211"/>
      <c r="FZT19" s="285"/>
      <c r="FZU19" s="285"/>
      <c r="FZV19" s="289"/>
      <c r="FZW19" s="240"/>
      <c r="FZX19" s="244"/>
      <c r="FZY19" s="284"/>
      <c r="FZZ19" s="284"/>
      <c r="GAA19" s="211"/>
      <c r="GAB19" s="285"/>
      <c r="GAC19" s="285"/>
      <c r="GAD19" s="289"/>
      <c r="GAE19" s="240"/>
      <c r="GAF19" s="244"/>
      <c r="GAG19" s="284"/>
      <c r="GAH19" s="284"/>
      <c r="GAI19" s="211"/>
      <c r="GAJ19" s="285"/>
      <c r="GAK19" s="285"/>
      <c r="GAL19" s="289"/>
      <c r="GAM19" s="240"/>
      <c r="GAN19" s="244"/>
      <c r="GAO19" s="284"/>
      <c r="GAP19" s="284"/>
      <c r="GAQ19" s="211"/>
      <c r="GAR19" s="285"/>
      <c r="GAS19" s="285"/>
      <c r="GAT19" s="289"/>
      <c r="GAU19" s="240"/>
      <c r="GAV19" s="244"/>
      <c r="GAW19" s="284"/>
      <c r="GAX19" s="284"/>
      <c r="GAY19" s="211"/>
      <c r="GAZ19" s="285"/>
      <c r="GBA19" s="285"/>
      <c r="GBB19" s="289"/>
      <c r="GBC19" s="240"/>
      <c r="GBD19" s="244"/>
      <c r="GBE19" s="284"/>
      <c r="GBF19" s="284"/>
      <c r="GBG19" s="211"/>
      <c r="GBH19" s="285"/>
      <c r="GBI19" s="285"/>
      <c r="GBJ19" s="289"/>
      <c r="GBK19" s="240"/>
      <c r="GBL19" s="244"/>
      <c r="GBM19" s="284"/>
      <c r="GBN19" s="284"/>
      <c r="GBO19" s="211"/>
      <c r="GBP19" s="285"/>
      <c r="GBQ19" s="285"/>
      <c r="GBR19" s="289"/>
      <c r="GBS19" s="240"/>
      <c r="GBT19" s="244"/>
      <c r="GBU19" s="284"/>
      <c r="GBV19" s="284"/>
      <c r="GBW19" s="211"/>
      <c r="GBX19" s="285"/>
      <c r="GBY19" s="285"/>
      <c r="GBZ19" s="289"/>
      <c r="GCA19" s="240"/>
      <c r="GCB19" s="244"/>
      <c r="GCC19" s="284"/>
      <c r="GCD19" s="284"/>
      <c r="GCE19" s="211"/>
      <c r="GCF19" s="285"/>
      <c r="GCG19" s="285"/>
      <c r="GCH19" s="289"/>
      <c r="GCI19" s="240"/>
      <c r="GCJ19" s="244"/>
      <c r="GCK19" s="284"/>
      <c r="GCL19" s="284"/>
      <c r="GCM19" s="211"/>
      <c r="GCN19" s="285"/>
      <c r="GCO19" s="285"/>
      <c r="GCP19" s="289"/>
      <c r="GCQ19" s="240"/>
      <c r="GCR19" s="244"/>
      <c r="GCS19" s="284"/>
      <c r="GCT19" s="284"/>
      <c r="GCU19" s="211"/>
      <c r="GCV19" s="285"/>
      <c r="GCW19" s="285"/>
      <c r="GCX19" s="289"/>
      <c r="GCY19" s="240"/>
      <c r="GCZ19" s="244"/>
      <c r="GDA19" s="284"/>
      <c r="GDB19" s="284"/>
      <c r="GDC19" s="211"/>
      <c r="GDD19" s="285"/>
      <c r="GDE19" s="285"/>
      <c r="GDF19" s="289"/>
      <c r="GDG19" s="240"/>
      <c r="GDH19" s="244"/>
      <c r="GDI19" s="284"/>
      <c r="GDJ19" s="284"/>
      <c r="GDK19" s="211"/>
      <c r="GDL19" s="285"/>
      <c r="GDM19" s="285"/>
      <c r="GDN19" s="289"/>
      <c r="GDO19" s="240"/>
      <c r="GDP19" s="244"/>
      <c r="GDQ19" s="284"/>
      <c r="GDR19" s="284"/>
      <c r="GDS19" s="211"/>
      <c r="GDT19" s="285"/>
      <c r="GDU19" s="285"/>
      <c r="GDV19" s="289"/>
      <c r="GDW19" s="240"/>
      <c r="GDX19" s="244"/>
      <c r="GDY19" s="284"/>
      <c r="GDZ19" s="284"/>
      <c r="GEA19" s="211"/>
      <c r="GEB19" s="285"/>
      <c r="GEC19" s="285"/>
      <c r="GED19" s="289"/>
      <c r="GEE19" s="240"/>
      <c r="GEF19" s="244"/>
      <c r="GEG19" s="284"/>
      <c r="GEH19" s="284"/>
      <c r="GEI19" s="211"/>
      <c r="GEJ19" s="285"/>
      <c r="GEK19" s="285"/>
      <c r="GEL19" s="289"/>
      <c r="GEM19" s="240"/>
      <c r="GEN19" s="244"/>
      <c r="GEO19" s="284"/>
      <c r="GEP19" s="284"/>
      <c r="GEQ19" s="211"/>
      <c r="GER19" s="285"/>
      <c r="GES19" s="285"/>
      <c r="GET19" s="289"/>
      <c r="GEU19" s="240"/>
      <c r="GEV19" s="244"/>
      <c r="GEW19" s="284"/>
      <c r="GEX19" s="284"/>
      <c r="GEY19" s="211"/>
      <c r="GEZ19" s="285"/>
      <c r="GFA19" s="285"/>
      <c r="GFB19" s="289"/>
      <c r="GFC19" s="240"/>
      <c r="GFD19" s="244"/>
      <c r="GFE19" s="284"/>
      <c r="GFF19" s="284"/>
      <c r="GFG19" s="211"/>
      <c r="GFH19" s="285"/>
      <c r="GFI19" s="285"/>
      <c r="GFJ19" s="289"/>
      <c r="GFK19" s="240"/>
      <c r="GFL19" s="244"/>
      <c r="GFM19" s="284"/>
      <c r="GFN19" s="284"/>
      <c r="GFO19" s="211"/>
      <c r="GFP19" s="285"/>
      <c r="GFQ19" s="285"/>
      <c r="GFR19" s="289"/>
      <c r="GFS19" s="240"/>
      <c r="GFT19" s="244"/>
      <c r="GFU19" s="284"/>
      <c r="GFV19" s="284"/>
      <c r="GFW19" s="211"/>
      <c r="GFX19" s="285"/>
      <c r="GFY19" s="285"/>
      <c r="GFZ19" s="289"/>
      <c r="GGA19" s="240"/>
      <c r="GGB19" s="244"/>
      <c r="GGC19" s="284"/>
      <c r="GGD19" s="284"/>
      <c r="GGE19" s="211"/>
      <c r="GGF19" s="285"/>
      <c r="GGG19" s="285"/>
      <c r="GGH19" s="289"/>
      <c r="GGI19" s="240"/>
      <c r="GGJ19" s="244"/>
      <c r="GGK19" s="284"/>
      <c r="GGL19" s="284"/>
      <c r="GGM19" s="211"/>
      <c r="GGN19" s="285"/>
      <c r="GGO19" s="285"/>
      <c r="GGP19" s="289"/>
      <c r="GGQ19" s="240"/>
      <c r="GGR19" s="244"/>
      <c r="GGS19" s="284"/>
      <c r="GGT19" s="284"/>
      <c r="GGU19" s="211"/>
      <c r="GGV19" s="285"/>
      <c r="GGW19" s="285"/>
      <c r="GGX19" s="289"/>
      <c r="GGY19" s="240"/>
      <c r="GGZ19" s="244"/>
      <c r="GHA19" s="284"/>
      <c r="GHB19" s="284"/>
      <c r="GHC19" s="211"/>
      <c r="GHD19" s="285"/>
      <c r="GHE19" s="285"/>
      <c r="GHF19" s="289"/>
      <c r="GHG19" s="240"/>
      <c r="GHH19" s="244"/>
      <c r="GHI19" s="284"/>
      <c r="GHJ19" s="284"/>
      <c r="GHK19" s="211"/>
      <c r="GHL19" s="285"/>
      <c r="GHM19" s="285"/>
      <c r="GHN19" s="289"/>
      <c r="GHO19" s="240"/>
      <c r="GHP19" s="244"/>
      <c r="GHQ19" s="284"/>
      <c r="GHR19" s="284"/>
      <c r="GHS19" s="211"/>
      <c r="GHT19" s="285"/>
      <c r="GHU19" s="285"/>
      <c r="GHV19" s="289"/>
      <c r="GHW19" s="240"/>
      <c r="GHX19" s="244"/>
      <c r="GHY19" s="284"/>
      <c r="GHZ19" s="284"/>
      <c r="GIA19" s="211"/>
      <c r="GIB19" s="285"/>
      <c r="GIC19" s="285"/>
      <c r="GID19" s="289"/>
      <c r="GIE19" s="240"/>
      <c r="GIF19" s="244"/>
      <c r="GIG19" s="284"/>
      <c r="GIH19" s="284"/>
      <c r="GII19" s="211"/>
      <c r="GIJ19" s="285"/>
      <c r="GIK19" s="285"/>
      <c r="GIL19" s="289"/>
      <c r="GIM19" s="240"/>
      <c r="GIN19" s="244"/>
      <c r="GIO19" s="284"/>
      <c r="GIP19" s="284"/>
      <c r="GIQ19" s="211"/>
      <c r="GIR19" s="285"/>
      <c r="GIS19" s="285"/>
      <c r="GIT19" s="289"/>
      <c r="GIU19" s="240"/>
      <c r="GIV19" s="244"/>
      <c r="GIW19" s="284"/>
      <c r="GIX19" s="284"/>
      <c r="GIY19" s="211"/>
      <c r="GIZ19" s="285"/>
      <c r="GJA19" s="285"/>
      <c r="GJB19" s="289"/>
      <c r="GJC19" s="240"/>
      <c r="GJD19" s="244"/>
      <c r="GJE19" s="284"/>
      <c r="GJF19" s="284"/>
      <c r="GJG19" s="211"/>
      <c r="GJH19" s="285"/>
      <c r="GJI19" s="285"/>
      <c r="GJJ19" s="289"/>
      <c r="GJK19" s="240"/>
      <c r="GJL19" s="244"/>
      <c r="GJM19" s="284"/>
      <c r="GJN19" s="284"/>
      <c r="GJO19" s="211"/>
      <c r="GJP19" s="285"/>
      <c r="GJQ19" s="285"/>
      <c r="GJR19" s="289"/>
      <c r="GJS19" s="240"/>
      <c r="GJT19" s="244"/>
      <c r="GJU19" s="284"/>
      <c r="GJV19" s="284"/>
      <c r="GJW19" s="211"/>
      <c r="GJX19" s="285"/>
      <c r="GJY19" s="285"/>
      <c r="GJZ19" s="289"/>
      <c r="GKA19" s="240"/>
      <c r="GKB19" s="244"/>
      <c r="GKC19" s="284"/>
      <c r="GKD19" s="284"/>
      <c r="GKE19" s="211"/>
      <c r="GKF19" s="285"/>
      <c r="GKG19" s="285"/>
      <c r="GKH19" s="289"/>
      <c r="GKI19" s="240"/>
      <c r="GKJ19" s="244"/>
      <c r="GKK19" s="284"/>
      <c r="GKL19" s="284"/>
      <c r="GKM19" s="211"/>
      <c r="GKN19" s="285"/>
      <c r="GKO19" s="285"/>
      <c r="GKP19" s="289"/>
      <c r="GKQ19" s="240"/>
      <c r="GKR19" s="244"/>
      <c r="GKS19" s="284"/>
      <c r="GKT19" s="284"/>
      <c r="GKU19" s="211"/>
      <c r="GKV19" s="285"/>
      <c r="GKW19" s="285"/>
      <c r="GKX19" s="289"/>
      <c r="GKY19" s="240"/>
      <c r="GKZ19" s="244"/>
      <c r="GLA19" s="284"/>
      <c r="GLB19" s="284"/>
      <c r="GLC19" s="211"/>
      <c r="GLD19" s="285"/>
      <c r="GLE19" s="285"/>
      <c r="GLF19" s="289"/>
      <c r="GLG19" s="240"/>
      <c r="GLH19" s="244"/>
      <c r="GLI19" s="284"/>
      <c r="GLJ19" s="284"/>
      <c r="GLK19" s="211"/>
      <c r="GLL19" s="285"/>
      <c r="GLM19" s="285"/>
      <c r="GLN19" s="289"/>
      <c r="GLO19" s="240"/>
      <c r="GLP19" s="244"/>
      <c r="GLQ19" s="284"/>
      <c r="GLR19" s="284"/>
      <c r="GLS19" s="211"/>
      <c r="GLT19" s="285"/>
      <c r="GLU19" s="285"/>
      <c r="GLV19" s="289"/>
      <c r="GLW19" s="240"/>
      <c r="GLX19" s="244"/>
      <c r="GLY19" s="284"/>
      <c r="GLZ19" s="284"/>
      <c r="GMA19" s="211"/>
      <c r="GMB19" s="285"/>
      <c r="GMC19" s="285"/>
      <c r="GMD19" s="289"/>
      <c r="GME19" s="240"/>
      <c r="GMF19" s="244"/>
      <c r="GMG19" s="284"/>
      <c r="GMH19" s="284"/>
      <c r="GMI19" s="211"/>
      <c r="GMJ19" s="285"/>
      <c r="GMK19" s="285"/>
      <c r="GML19" s="289"/>
      <c r="GMM19" s="240"/>
      <c r="GMN19" s="244"/>
      <c r="GMO19" s="284"/>
      <c r="GMP19" s="284"/>
      <c r="GMQ19" s="211"/>
      <c r="GMR19" s="285"/>
      <c r="GMS19" s="285"/>
      <c r="GMT19" s="289"/>
      <c r="GMU19" s="240"/>
      <c r="GMV19" s="244"/>
      <c r="GMW19" s="284"/>
      <c r="GMX19" s="284"/>
      <c r="GMY19" s="211"/>
      <c r="GMZ19" s="285"/>
      <c r="GNA19" s="285"/>
      <c r="GNB19" s="289"/>
      <c r="GNC19" s="240"/>
      <c r="GND19" s="244"/>
      <c r="GNE19" s="284"/>
      <c r="GNF19" s="284"/>
      <c r="GNG19" s="211"/>
      <c r="GNH19" s="285"/>
      <c r="GNI19" s="285"/>
      <c r="GNJ19" s="289"/>
      <c r="GNK19" s="240"/>
      <c r="GNL19" s="244"/>
      <c r="GNM19" s="284"/>
      <c r="GNN19" s="284"/>
      <c r="GNO19" s="211"/>
      <c r="GNP19" s="285"/>
      <c r="GNQ19" s="285"/>
      <c r="GNR19" s="289"/>
      <c r="GNS19" s="240"/>
      <c r="GNT19" s="244"/>
      <c r="GNU19" s="284"/>
      <c r="GNV19" s="284"/>
      <c r="GNW19" s="211"/>
      <c r="GNX19" s="285"/>
      <c r="GNY19" s="285"/>
      <c r="GNZ19" s="289"/>
      <c r="GOA19" s="240"/>
      <c r="GOB19" s="244"/>
      <c r="GOC19" s="284"/>
      <c r="GOD19" s="284"/>
      <c r="GOE19" s="211"/>
      <c r="GOF19" s="285"/>
      <c r="GOG19" s="285"/>
      <c r="GOH19" s="289"/>
      <c r="GOI19" s="240"/>
      <c r="GOJ19" s="244"/>
      <c r="GOK19" s="284"/>
      <c r="GOL19" s="284"/>
      <c r="GOM19" s="211"/>
      <c r="GON19" s="285"/>
      <c r="GOO19" s="285"/>
      <c r="GOP19" s="289"/>
      <c r="GOQ19" s="240"/>
      <c r="GOR19" s="244"/>
      <c r="GOS19" s="284"/>
      <c r="GOT19" s="284"/>
      <c r="GOU19" s="211"/>
      <c r="GOV19" s="285"/>
      <c r="GOW19" s="285"/>
      <c r="GOX19" s="289"/>
      <c r="GOY19" s="240"/>
      <c r="GOZ19" s="244"/>
      <c r="GPA19" s="284"/>
      <c r="GPB19" s="284"/>
      <c r="GPC19" s="211"/>
      <c r="GPD19" s="285"/>
      <c r="GPE19" s="285"/>
      <c r="GPF19" s="289"/>
      <c r="GPG19" s="240"/>
      <c r="GPH19" s="244"/>
      <c r="GPI19" s="284"/>
      <c r="GPJ19" s="284"/>
      <c r="GPK19" s="211"/>
      <c r="GPL19" s="285"/>
      <c r="GPM19" s="285"/>
      <c r="GPN19" s="289"/>
      <c r="GPO19" s="240"/>
      <c r="GPP19" s="244"/>
      <c r="GPQ19" s="284"/>
      <c r="GPR19" s="284"/>
      <c r="GPS19" s="211"/>
      <c r="GPT19" s="285"/>
      <c r="GPU19" s="285"/>
      <c r="GPV19" s="289"/>
      <c r="GPW19" s="240"/>
      <c r="GPX19" s="244"/>
      <c r="GPY19" s="284"/>
      <c r="GPZ19" s="284"/>
      <c r="GQA19" s="211"/>
      <c r="GQB19" s="285"/>
      <c r="GQC19" s="285"/>
      <c r="GQD19" s="289"/>
      <c r="GQE19" s="240"/>
      <c r="GQF19" s="244"/>
      <c r="GQG19" s="284"/>
      <c r="GQH19" s="284"/>
      <c r="GQI19" s="211"/>
      <c r="GQJ19" s="285"/>
      <c r="GQK19" s="285"/>
      <c r="GQL19" s="289"/>
      <c r="GQM19" s="240"/>
      <c r="GQN19" s="244"/>
      <c r="GQO19" s="284"/>
      <c r="GQP19" s="284"/>
      <c r="GQQ19" s="211"/>
      <c r="GQR19" s="285"/>
      <c r="GQS19" s="285"/>
      <c r="GQT19" s="289"/>
      <c r="GQU19" s="240"/>
      <c r="GQV19" s="244"/>
      <c r="GQW19" s="284"/>
      <c r="GQX19" s="284"/>
      <c r="GQY19" s="211"/>
      <c r="GQZ19" s="285"/>
      <c r="GRA19" s="285"/>
      <c r="GRB19" s="289"/>
      <c r="GRC19" s="240"/>
      <c r="GRD19" s="244"/>
      <c r="GRE19" s="284"/>
      <c r="GRF19" s="284"/>
      <c r="GRG19" s="211"/>
      <c r="GRH19" s="285"/>
      <c r="GRI19" s="285"/>
      <c r="GRJ19" s="289"/>
      <c r="GRK19" s="240"/>
      <c r="GRL19" s="244"/>
      <c r="GRM19" s="284"/>
      <c r="GRN19" s="284"/>
      <c r="GRO19" s="211"/>
      <c r="GRP19" s="285"/>
      <c r="GRQ19" s="285"/>
      <c r="GRR19" s="289"/>
      <c r="GRS19" s="240"/>
      <c r="GRT19" s="244"/>
      <c r="GRU19" s="284"/>
      <c r="GRV19" s="284"/>
      <c r="GRW19" s="211"/>
      <c r="GRX19" s="285"/>
      <c r="GRY19" s="285"/>
      <c r="GRZ19" s="289"/>
      <c r="GSA19" s="240"/>
      <c r="GSB19" s="244"/>
      <c r="GSC19" s="284"/>
      <c r="GSD19" s="284"/>
      <c r="GSE19" s="211"/>
      <c r="GSF19" s="285"/>
      <c r="GSG19" s="285"/>
      <c r="GSH19" s="289"/>
      <c r="GSI19" s="240"/>
      <c r="GSJ19" s="244"/>
      <c r="GSK19" s="284"/>
      <c r="GSL19" s="284"/>
      <c r="GSM19" s="211"/>
      <c r="GSN19" s="285"/>
      <c r="GSO19" s="285"/>
      <c r="GSP19" s="289"/>
      <c r="GSQ19" s="240"/>
      <c r="GSR19" s="244"/>
      <c r="GSS19" s="284"/>
      <c r="GST19" s="284"/>
      <c r="GSU19" s="211"/>
      <c r="GSV19" s="285"/>
      <c r="GSW19" s="285"/>
      <c r="GSX19" s="289"/>
      <c r="GSY19" s="240"/>
      <c r="GSZ19" s="244"/>
      <c r="GTA19" s="284"/>
      <c r="GTB19" s="284"/>
      <c r="GTC19" s="211"/>
      <c r="GTD19" s="285"/>
      <c r="GTE19" s="285"/>
      <c r="GTF19" s="289"/>
      <c r="GTG19" s="240"/>
      <c r="GTH19" s="244"/>
      <c r="GTI19" s="284"/>
      <c r="GTJ19" s="284"/>
      <c r="GTK19" s="211"/>
      <c r="GTL19" s="285"/>
      <c r="GTM19" s="285"/>
      <c r="GTN19" s="289"/>
      <c r="GTO19" s="240"/>
      <c r="GTP19" s="244"/>
      <c r="GTQ19" s="284"/>
      <c r="GTR19" s="284"/>
      <c r="GTS19" s="211"/>
      <c r="GTT19" s="285"/>
      <c r="GTU19" s="285"/>
      <c r="GTV19" s="289"/>
      <c r="GTW19" s="240"/>
      <c r="GTX19" s="244"/>
      <c r="GTY19" s="284"/>
      <c r="GTZ19" s="284"/>
      <c r="GUA19" s="211"/>
      <c r="GUB19" s="285"/>
      <c r="GUC19" s="285"/>
      <c r="GUD19" s="289"/>
      <c r="GUE19" s="240"/>
      <c r="GUF19" s="244"/>
      <c r="GUG19" s="284"/>
      <c r="GUH19" s="284"/>
      <c r="GUI19" s="211"/>
      <c r="GUJ19" s="285"/>
      <c r="GUK19" s="285"/>
      <c r="GUL19" s="289"/>
      <c r="GUM19" s="240"/>
      <c r="GUN19" s="244"/>
      <c r="GUO19" s="284"/>
      <c r="GUP19" s="284"/>
      <c r="GUQ19" s="211"/>
      <c r="GUR19" s="285"/>
      <c r="GUS19" s="285"/>
      <c r="GUT19" s="289"/>
      <c r="GUU19" s="240"/>
      <c r="GUV19" s="244"/>
      <c r="GUW19" s="284"/>
      <c r="GUX19" s="284"/>
      <c r="GUY19" s="211"/>
      <c r="GUZ19" s="285"/>
      <c r="GVA19" s="285"/>
      <c r="GVB19" s="289"/>
      <c r="GVC19" s="240"/>
      <c r="GVD19" s="244"/>
      <c r="GVE19" s="284"/>
      <c r="GVF19" s="284"/>
      <c r="GVG19" s="211"/>
      <c r="GVH19" s="285"/>
      <c r="GVI19" s="285"/>
      <c r="GVJ19" s="289"/>
      <c r="GVK19" s="240"/>
      <c r="GVL19" s="244"/>
      <c r="GVM19" s="284"/>
      <c r="GVN19" s="284"/>
      <c r="GVO19" s="211"/>
      <c r="GVP19" s="285"/>
      <c r="GVQ19" s="285"/>
      <c r="GVR19" s="289"/>
      <c r="GVS19" s="240"/>
      <c r="GVT19" s="244"/>
      <c r="GVU19" s="284"/>
      <c r="GVV19" s="284"/>
      <c r="GVW19" s="211"/>
      <c r="GVX19" s="285"/>
      <c r="GVY19" s="285"/>
      <c r="GVZ19" s="289"/>
      <c r="GWA19" s="240"/>
      <c r="GWB19" s="244"/>
      <c r="GWC19" s="284"/>
      <c r="GWD19" s="284"/>
      <c r="GWE19" s="211"/>
      <c r="GWF19" s="285"/>
      <c r="GWG19" s="285"/>
      <c r="GWH19" s="289"/>
      <c r="GWI19" s="240"/>
      <c r="GWJ19" s="244"/>
      <c r="GWK19" s="284"/>
      <c r="GWL19" s="284"/>
      <c r="GWM19" s="211"/>
      <c r="GWN19" s="285"/>
      <c r="GWO19" s="285"/>
      <c r="GWP19" s="289"/>
      <c r="GWQ19" s="240"/>
      <c r="GWR19" s="244"/>
      <c r="GWS19" s="284"/>
      <c r="GWT19" s="284"/>
      <c r="GWU19" s="211"/>
      <c r="GWV19" s="285"/>
      <c r="GWW19" s="285"/>
      <c r="GWX19" s="289"/>
      <c r="GWY19" s="240"/>
      <c r="GWZ19" s="244"/>
      <c r="GXA19" s="284"/>
      <c r="GXB19" s="284"/>
      <c r="GXC19" s="211"/>
      <c r="GXD19" s="285"/>
      <c r="GXE19" s="285"/>
      <c r="GXF19" s="289"/>
      <c r="GXG19" s="240"/>
      <c r="GXH19" s="244"/>
      <c r="GXI19" s="284"/>
      <c r="GXJ19" s="284"/>
      <c r="GXK19" s="211"/>
      <c r="GXL19" s="285"/>
      <c r="GXM19" s="285"/>
      <c r="GXN19" s="289"/>
      <c r="GXO19" s="240"/>
      <c r="GXP19" s="244"/>
      <c r="GXQ19" s="284"/>
      <c r="GXR19" s="284"/>
      <c r="GXS19" s="211"/>
      <c r="GXT19" s="285"/>
      <c r="GXU19" s="285"/>
      <c r="GXV19" s="289"/>
      <c r="GXW19" s="240"/>
      <c r="GXX19" s="244"/>
      <c r="GXY19" s="284"/>
      <c r="GXZ19" s="284"/>
      <c r="GYA19" s="211"/>
      <c r="GYB19" s="285"/>
      <c r="GYC19" s="285"/>
      <c r="GYD19" s="289"/>
      <c r="GYE19" s="240"/>
      <c r="GYF19" s="244"/>
      <c r="GYG19" s="284"/>
      <c r="GYH19" s="284"/>
      <c r="GYI19" s="211"/>
      <c r="GYJ19" s="285"/>
      <c r="GYK19" s="285"/>
      <c r="GYL19" s="289"/>
      <c r="GYM19" s="240"/>
      <c r="GYN19" s="244"/>
      <c r="GYO19" s="284"/>
      <c r="GYP19" s="284"/>
      <c r="GYQ19" s="211"/>
      <c r="GYR19" s="285"/>
      <c r="GYS19" s="285"/>
      <c r="GYT19" s="289"/>
      <c r="GYU19" s="240"/>
      <c r="GYV19" s="244"/>
      <c r="GYW19" s="284"/>
      <c r="GYX19" s="284"/>
      <c r="GYY19" s="211"/>
      <c r="GYZ19" s="285"/>
      <c r="GZA19" s="285"/>
      <c r="GZB19" s="289"/>
      <c r="GZC19" s="240"/>
      <c r="GZD19" s="244"/>
      <c r="GZE19" s="284"/>
      <c r="GZF19" s="284"/>
      <c r="GZG19" s="211"/>
      <c r="GZH19" s="285"/>
      <c r="GZI19" s="285"/>
      <c r="GZJ19" s="289"/>
      <c r="GZK19" s="240"/>
      <c r="GZL19" s="244"/>
      <c r="GZM19" s="284"/>
      <c r="GZN19" s="284"/>
      <c r="GZO19" s="211"/>
      <c r="GZP19" s="285"/>
      <c r="GZQ19" s="285"/>
      <c r="GZR19" s="289"/>
      <c r="GZS19" s="240"/>
      <c r="GZT19" s="244"/>
      <c r="GZU19" s="284"/>
      <c r="GZV19" s="284"/>
      <c r="GZW19" s="211"/>
      <c r="GZX19" s="285"/>
      <c r="GZY19" s="285"/>
      <c r="GZZ19" s="289"/>
      <c r="HAA19" s="240"/>
      <c r="HAB19" s="244"/>
      <c r="HAC19" s="284"/>
      <c r="HAD19" s="284"/>
      <c r="HAE19" s="211"/>
      <c r="HAF19" s="285"/>
      <c r="HAG19" s="285"/>
      <c r="HAH19" s="289"/>
      <c r="HAI19" s="240"/>
      <c r="HAJ19" s="244"/>
      <c r="HAK19" s="284"/>
      <c r="HAL19" s="284"/>
      <c r="HAM19" s="211"/>
      <c r="HAN19" s="285"/>
      <c r="HAO19" s="285"/>
      <c r="HAP19" s="289"/>
      <c r="HAQ19" s="240"/>
      <c r="HAR19" s="244"/>
      <c r="HAS19" s="284"/>
      <c r="HAT19" s="284"/>
      <c r="HAU19" s="211"/>
      <c r="HAV19" s="285"/>
      <c r="HAW19" s="285"/>
      <c r="HAX19" s="289"/>
      <c r="HAY19" s="240"/>
      <c r="HAZ19" s="244"/>
      <c r="HBA19" s="284"/>
      <c r="HBB19" s="284"/>
      <c r="HBC19" s="211"/>
      <c r="HBD19" s="285"/>
      <c r="HBE19" s="285"/>
      <c r="HBF19" s="289"/>
      <c r="HBG19" s="240"/>
      <c r="HBH19" s="244"/>
      <c r="HBI19" s="284"/>
      <c r="HBJ19" s="284"/>
      <c r="HBK19" s="211"/>
      <c r="HBL19" s="285"/>
      <c r="HBM19" s="285"/>
      <c r="HBN19" s="289"/>
      <c r="HBO19" s="240"/>
      <c r="HBP19" s="244"/>
      <c r="HBQ19" s="284"/>
      <c r="HBR19" s="284"/>
      <c r="HBS19" s="211"/>
      <c r="HBT19" s="285"/>
      <c r="HBU19" s="285"/>
      <c r="HBV19" s="289"/>
      <c r="HBW19" s="240"/>
      <c r="HBX19" s="244"/>
      <c r="HBY19" s="284"/>
      <c r="HBZ19" s="284"/>
      <c r="HCA19" s="211"/>
      <c r="HCB19" s="285"/>
      <c r="HCC19" s="285"/>
      <c r="HCD19" s="289"/>
      <c r="HCE19" s="240"/>
      <c r="HCF19" s="244"/>
      <c r="HCG19" s="284"/>
      <c r="HCH19" s="284"/>
      <c r="HCI19" s="211"/>
      <c r="HCJ19" s="285"/>
      <c r="HCK19" s="285"/>
      <c r="HCL19" s="289"/>
      <c r="HCM19" s="240"/>
      <c r="HCN19" s="244"/>
      <c r="HCO19" s="284"/>
      <c r="HCP19" s="284"/>
      <c r="HCQ19" s="211"/>
      <c r="HCR19" s="285"/>
      <c r="HCS19" s="285"/>
      <c r="HCT19" s="289"/>
      <c r="HCU19" s="240"/>
      <c r="HCV19" s="244"/>
      <c r="HCW19" s="284"/>
      <c r="HCX19" s="284"/>
      <c r="HCY19" s="211"/>
      <c r="HCZ19" s="285"/>
      <c r="HDA19" s="285"/>
      <c r="HDB19" s="289"/>
      <c r="HDC19" s="240"/>
      <c r="HDD19" s="244"/>
      <c r="HDE19" s="284"/>
      <c r="HDF19" s="284"/>
      <c r="HDG19" s="211"/>
      <c r="HDH19" s="285"/>
      <c r="HDI19" s="285"/>
      <c r="HDJ19" s="289"/>
      <c r="HDK19" s="240"/>
      <c r="HDL19" s="244"/>
      <c r="HDM19" s="284"/>
      <c r="HDN19" s="284"/>
      <c r="HDO19" s="211"/>
      <c r="HDP19" s="285"/>
      <c r="HDQ19" s="285"/>
      <c r="HDR19" s="289"/>
      <c r="HDS19" s="240"/>
      <c r="HDT19" s="244"/>
      <c r="HDU19" s="284"/>
      <c r="HDV19" s="284"/>
      <c r="HDW19" s="211"/>
      <c r="HDX19" s="285"/>
      <c r="HDY19" s="285"/>
      <c r="HDZ19" s="289"/>
      <c r="HEA19" s="240"/>
      <c r="HEB19" s="244"/>
      <c r="HEC19" s="284"/>
      <c r="HED19" s="284"/>
      <c r="HEE19" s="211"/>
      <c r="HEF19" s="285"/>
      <c r="HEG19" s="285"/>
      <c r="HEH19" s="289"/>
      <c r="HEI19" s="240"/>
      <c r="HEJ19" s="244"/>
      <c r="HEK19" s="284"/>
      <c r="HEL19" s="284"/>
      <c r="HEM19" s="211"/>
      <c r="HEN19" s="285"/>
      <c r="HEO19" s="285"/>
      <c r="HEP19" s="289"/>
      <c r="HEQ19" s="240"/>
      <c r="HER19" s="244"/>
      <c r="HES19" s="284"/>
      <c r="HET19" s="284"/>
      <c r="HEU19" s="211"/>
      <c r="HEV19" s="285"/>
      <c r="HEW19" s="285"/>
      <c r="HEX19" s="289"/>
      <c r="HEY19" s="240"/>
      <c r="HEZ19" s="244"/>
      <c r="HFA19" s="284"/>
      <c r="HFB19" s="284"/>
      <c r="HFC19" s="211"/>
      <c r="HFD19" s="285"/>
      <c r="HFE19" s="285"/>
      <c r="HFF19" s="289"/>
      <c r="HFG19" s="240"/>
      <c r="HFH19" s="244"/>
      <c r="HFI19" s="284"/>
      <c r="HFJ19" s="284"/>
      <c r="HFK19" s="211"/>
      <c r="HFL19" s="285"/>
      <c r="HFM19" s="285"/>
      <c r="HFN19" s="289"/>
      <c r="HFO19" s="240"/>
      <c r="HFP19" s="244"/>
      <c r="HFQ19" s="284"/>
      <c r="HFR19" s="284"/>
      <c r="HFS19" s="211"/>
      <c r="HFT19" s="285"/>
      <c r="HFU19" s="285"/>
      <c r="HFV19" s="289"/>
      <c r="HFW19" s="240"/>
      <c r="HFX19" s="244"/>
      <c r="HFY19" s="284"/>
      <c r="HFZ19" s="284"/>
      <c r="HGA19" s="211"/>
      <c r="HGB19" s="285"/>
      <c r="HGC19" s="285"/>
      <c r="HGD19" s="289"/>
      <c r="HGE19" s="240"/>
      <c r="HGF19" s="244"/>
      <c r="HGG19" s="284"/>
      <c r="HGH19" s="284"/>
      <c r="HGI19" s="211"/>
      <c r="HGJ19" s="285"/>
      <c r="HGK19" s="285"/>
      <c r="HGL19" s="289"/>
      <c r="HGM19" s="240"/>
      <c r="HGN19" s="244"/>
      <c r="HGO19" s="284"/>
      <c r="HGP19" s="284"/>
      <c r="HGQ19" s="211"/>
      <c r="HGR19" s="285"/>
      <c r="HGS19" s="285"/>
      <c r="HGT19" s="289"/>
      <c r="HGU19" s="240"/>
      <c r="HGV19" s="244"/>
      <c r="HGW19" s="284"/>
      <c r="HGX19" s="284"/>
      <c r="HGY19" s="211"/>
      <c r="HGZ19" s="285"/>
      <c r="HHA19" s="285"/>
      <c r="HHB19" s="289"/>
      <c r="HHC19" s="240"/>
      <c r="HHD19" s="244"/>
      <c r="HHE19" s="284"/>
      <c r="HHF19" s="284"/>
      <c r="HHG19" s="211"/>
      <c r="HHH19" s="285"/>
      <c r="HHI19" s="285"/>
      <c r="HHJ19" s="289"/>
      <c r="HHK19" s="240"/>
      <c r="HHL19" s="244"/>
      <c r="HHM19" s="284"/>
      <c r="HHN19" s="284"/>
      <c r="HHO19" s="211"/>
      <c r="HHP19" s="285"/>
      <c r="HHQ19" s="285"/>
      <c r="HHR19" s="289"/>
      <c r="HHS19" s="240"/>
      <c r="HHT19" s="244"/>
      <c r="HHU19" s="284"/>
      <c r="HHV19" s="284"/>
      <c r="HHW19" s="211"/>
      <c r="HHX19" s="285"/>
      <c r="HHY19" s="285"/>
      <c r="HHZ19" s="289"/>
      <c r="HIA19" s="240"/>
      <c r="HIB19" s="244"/>
      <c r="HIC19" s="284"/>
      <c r="HID19" s="284"/>
      <c r="HIE19" s="211"/>
      <c r="HIF19" s="285"/>
      <c r="HIG19" s="285"/>
      <c r="HIH19" s="289"/>
      <c r="HII19" s="240"/>
      <c r="HIJ19" s="244"/>
      <c r="HIK19" s="284"/>
      <c r="HIL19" s="284"/>
      <c r="HIM19" s="211"/>
      <c r="HIN19" s="285"/>
      <c r="HIO19" s="285"/>
      <c r="HIP19" s="289"/>
      <c r="HIQ19" s="240"/>
      <c r="HIR19" s="244"/>
      <c r="HIS19" s="284"/>
      <c r="HIT19" s="284"/>
      <c r="HIU19" s="211"/>
      <c r="HIV19" s="285"/>
      <c r="HIW19" s="285"/>
      <c r="HIX19" s="289"/>
      <c r="HIY19" s="240"/>
      <c r="HIZ19" s="244"/>
      <c r="HJA19" s="284"/>
      <c r="HJB19" s="284"/>
      <c r="HJC19" s="211"/>
      <c r="HJD19" s="285"/>
      <c r="HJE19" s="285"/>
      <c r="HJF19" s="289"/>
      <c r="HJG19" s="240"/>
      <c r="HJH19" s="244"/>
      <c r="HJI19" s="284"/>
      <c r="HJJ19" s="284"/>
      <c r="HJK19" s="211"/>
      <c r="HJL19" s="285"/>
      <c r="HJM19" s="285"/>
      <c r="HJN19" s="289"/>
      <c r="HJO19" s="240"/>
      <c r="HJP19" s="244"/>
      <c r="HJQ19" s="284"/>
      <c r="HJR19" s="284"/>
      <c r="HJS19" s="211"/>
      <c r="HJT19" s="285"/>
      <c r="HJU19" s="285"/>
      <c r="HJV19" s="289"/>
      <c r="HJW19" s="240"/>
      <c r="HJX19" s="244"/>
      <c r="HJY19" s="284"/>
      <c r="HJZ19" s="284"/>
      <c r="HKA19" s="211"/>
      <c r="HKB19" s="285"/>
      <c r="HKC19" s="285"/>
      <c r="HKD19" s="289"/>
      <c r="HKE19" s="240"/>
      <c r="HKF19" s="244"/>
      <c r="HKG19" s="284"/>
      <c r="HKH19" s="284"/>
      <c r="HKI19" s="211"/>
      <c r="HKJ19" s="285"/>
      <c r="HKK19" s="285"/>
      <c r="HKL19" s="289"/>
      <c r="HKM19" s="240"/>
      <c r="HKN19" s="244"/>
      <c r="HKO19" s="284"/>
      <c r="HKP19" s="284"/>
      <c r="HKQ19" s="211"/>
      <c r="HKR19" s="285"/>
      <c r="HKS19" s="285"/>
      <c r="HKT19" s="289"/>
      <c r="HKU19" s="240"/>
      <c r="HKV19" s="244"/>
      <c r="HKW19" s="284"/>
      <c r="HKX19" s="284"/>
      <c r="HKY19" s="211"/>
      <c r="HKZ19" s="285"/>
      <c r="HLA19" s="285"/>
      <c r="HLB19" s="289"/>
      <c r="HLC19" s="240"/>
      <c r="HLD19" s="244"/>
      <c r="HLE19" s="284"/>
      <c r="HLF19" s="284"/>
      <c r="HLG19" s="211"/>
      <c r="HLH19" s="285"/>
      <c r="HLI19" s="285"/>
      <c r="HLJ19" s="289"/>
      <c r="HLK19" s="240"/>
      <c r="HLL19" s="244"/>
      <c r="HLM19" s="284"/>
      <c r="HLN19" s="284"/>
      <c r="HLO19" s="211"/>
      <c r="HLP19" s="285"/>
      <c r="HLQ19" s="285"/>
      <c r="HLR19" s="289"/>
      <c r="HLS19" s="240"/>
      <c r="HLT19" s="244"/>
      <c r="HLU19" s="284"/>
      <c r="HLV19" s="284"/>
      <c r="HLW19" s="211"/>
      <c r="HLX19" s="285"/>
      <c r="HLY19" s="285"/>
      <c r="HLZ19" s="289"/>
      <c r="HMA19" s="240"/>
      <c r="HMB19" s="244"/>
      <c r="HMC19" s="284"/>
      <c r="HMD19" s="284"/>
      <c r="HME19" s="211"/>
      <c r="HMF19" s="285"/>
      <c r="HMG19" s="285"/>
      <c r="HMH19" s="289"/>
      <c r="HMI19" s="240"/>
      <c r="HMJ19" s="244"/>
      <c r="HMK19" s="284"/>
      <c r="HML19" s="284"/>
      <c r="HMM19" s="211"/>
      <c r="HMN19" s="285"/>
      <c r="HMO19" s="285"/>
      <c r="HMP19" s="289"/>
      <c r="HMQ19" s="240"/>
      <c r="HMR19" s="244"/>
      <c r="HMS19" s="284"/>
      <c r="HMT19" s="284"/>
      <c r="HMU19" s="211"/>
      <c r="HMV19" s="285"/>
      <c r="HMW19" s="285"/>
      <c r="HMX19" s="289"/>
      <c r="HMY19" s="240"/>
      <c r="HMZ19" s="244"/>
      <c r="HNA19" s="284"/>
      <c r="HNB19" s="284"/>
      <c r="HNC19" s="211"/>
      <c r="HND19" s="285"/>
      <c r="HNE19" s="285"/>
      <c r="HNF19" s="289"/>
      <c r="HNG19" s="240"/>
      <c r="HNH19" s="244"/>
      <c r="HNI19" s="284"/>
      <c r="HNJ19" s="284"/>
      <c r="HNK19" s="211"/>
      <c r="HNL19" s="285"/>
      <c r="HNM19" s="285"/>
      <c r="HNN19" s="289"/>
      <c r="HNO19" s="240"/>
      <c r="HNP19" s="244"/>
      <c r="HNQ19" s="284"/>
      <c r="HNR19" s="284"/>
      <c r="HNS19" s="211"/>
      <c r="HNT19" s="285"/>
      <c r="HNU19" s="285"/>
      <c r="HNV19" s="289"/>
      <c r="HNW19" s="240"/>
      <c r="HNX19" s="244"/>
      <c r="HNY19" s="284"/>
      <c r="HNZ19" s="284"/>
      <c r="HOA19" s="211"/>
      <c r="HOB19" s="285"/>
      <c r="HOC19" s="285"/>
      <c r="HOD19" s="289"/>
      <c r="HOE19" s="240"/>
      <c r="HOF19" s="244"/>
      <c r="HOG19" s="284"/>
      <c r="HOH19" s="284"/>
      <c r="HOI19" s="211"/>
      <c r="HOJ19" s="285"/>
      <c r="HOK19" s="285"/>
      <c r="HOL19" s="289"/>
      <c r="HOM19" s="240"/>
      <c r="HON19" s="244"/>
      <c r="HOO19" s="284"/>
      <c r="HOP19" s="284"/>
      <c r="HOQ19" s="211"/>
      <c r="HOR19" s="285"/>
      <c r="HOS19" s="285"/>
      <c r="HOT19" s="289"/>
      <c r="HOU19" s="240"/>
      <c r="HOV19" s="244"/>
      <c r="HOW19" s="284"/>
      <c r="HOX19" s="284"/>
      <c r="HOY19" s="211"/>
      <c r="HOZ19" s="285"/>
      <c r="HPA19" s="285"/>
      <c r="HPB19" s="289"/>
      <c r="HPC19" s="240"/>
      <c r="HPD19" s="244"/>
      <c r="HPE19" s="284"/>
      <c r="HPF19" s="284"/>
      <c r="HPG19" s="211"/>
      <c r="HPH19" s="285"/>
      <c r="HPI19" s="285"/>
      <c r="HPJ19" s="289"/>
      <c r="HPK19" s="240"/>
      <c r="HPL19" s="244"/>
      <c r="HPM19" s="284"/>
      <c r="HPN19" s="284"/>
      <c r="HPO19" s="211"/>
      <c r="HPP19" s="285"/>
      <c r="HPQ19" s="285"/>
      <c r="HPR19" s="289"/>
      <c r="HPS19" s="240"/>
      <c r="HPT19" s="244"/>
      <c r="HPU19" s="284"/>
      <c r="HPV19" s="284"/>
      <c r="HPW19" s="211"/>
      <c r="HPX19" s="285"/>
      <c r="HPY19" s="285"/>
      <c r="HPZ19" s="289"/>
      <c r="HQA19" s="240"/>
      <c r="HQB19" s="244"/>
      <c r="HQC19" s="284"/>
      <c r="HQD19" s="284"/>
      <c r="HQE19" s="211"/>
      <c r="HQF19" s="285"/>
      <c r="HQG19" s="285"/>
      <c r="HQH19" s="289"/>
      <c r="HQI19" s="240"/>
      <c r="HQJ19" s="244"/>
      <c r="HQK19" s="284"/>
      <c r="HQL19" s="284"/>
      <c r="HQM19" s="211"/>
      <c r="HQN19" s="285"/>
      <c r="HQO19" s="285"/>
      <c r="HQP19" s="289"/>
      <c r="HQQ19" s="240"/>
      <c r="HQR19" s="244"/>
      <c r="HQS19" s="284"/>
      <c r="HQT19" s="284"/>
      <c r="HQU19" s="211"/>
      <c r="HQV19" s="285"/>
      <c r="HQW19" s="285"/>
      <c r="HQX19" s="289"/>
      <c r="HQY19" s="240"/>
      <c r="HQZ19" s="244"/>
      <c r="HRA19" s="284"/>
      <c r="HRB19" s="284"/>
      <c r="HRC19" s="211"/>
      <c r="HRD19" s="285"/>
      <c r="HRE19" s="285"/>
      <c r="HRF19" s="289"/>
      <c r="HRG19" s="240"/>
      <c r="HRH19" s="244"/>
      <c r="HRI19" s="284"/>
      <c r="HRJ19" s="284"/>
      <c r="HRK19" s="211"/>
      <c r="HRL19" s="285"/>
      <c r="HRM19" s="285"/>
      <c r="HRN19" s="289"/>
      <c r="HRO19" s="240"/>
      <c r="HRP19" s="244"/>
      <c r="HRQ19" s="284"/>
      <c r="HRR19" s="284"/>
      <c r="HRS19" s="211"/>
      <c r="HRT19" s="285"/>
      <c r="HRU19" s="285"/>
      <c r="HRV19" s="289"/>
      <c r="HRW19" s="240"/>
      <c r="HRX19" s="244"/>
      <c r="HRY19" s="284"/>
      <c r="HRZ19" s="284"/>
      <c r="HSA19" s="211"/>
      <c r="HSB19" s="285"/>
      <c r="HSC19" s="285"/>
      <c r="HSD19" s="289"/>
      <c r="HSE19" s="240"/>
      <c r="HSF19" s="244"/>
      <c r="HSG19" s="284"/>
      <c r="HSH19" s="284"/>
      <c r="HSI19" s="211"/>
      <c r="HSJ19" s="285"/>
      <c r="HSK19" s="285"/>
      <c r="HSL19" s="289"/>
      <c r="HSM19" s="240"/>
      <c r="HSN19" s="244"/>
      <c r="HSO19" s="284"/>
      <c r="HSP19" s="284"/>
      <c r="HSQ19" s="211"/>
      <c r="HSR19" s="285"/>
      <c r="HSS19" s="285"/>
      <c r="HST19" s="289"/>
      <c r="HSU19" s="240"/>
      <c r="HSV19" s="244"/>
      <c r="HSW19" s="284"/>
      <c r="HSX19" s="284"/>
      <c r="HSY19" s="211"/>
      <c r="HSZ19" s="285"/>
      <c r="HTA19" s="285"/>
      <c r="HTB19" s="289"/>
      <c r="HTC19" s="240"/>
      <c r="HTD19" s="244"/>
      <c r="HTE19" s="284"/>
      <c r="HTF19" s="284"/>
      <c r="HTG19" s="211"/>
      <c r="HTH19" s="285"/>
      <c r="HTI19" s="285"/>
      <c r="HTJ19" s="289"/>
      <c r="HTK19" s="240"/>
      <c r="HTL19" s="244"/>
      <c r="HTM19" s="284"/>
      <c r="HTN19" s="284"/>
      <c r="HTO19" s="211"/>
      <c r="HTP19" s="285"/>
      <c r="HTQ19" s="285"/>
      <c r="HTR19" s="289"/>
      <c r="HTS19" s="240"/>
      <c r="HTT19" s="244"/>
      <c r="HTU19" s="284"/>
      <c r="HTV19" s="284"/>
      <c r="HTW19" s="211"/>
      <c r="HTX19" s="285"/>
      <c r="HTY19" s="285"/>
      <c r="HTZ19" s="289"/>
      <c r="HUA19" s="240"/>
      <c r="HUB19" s="244"/>
      <c r="HUC19" s="284"/>
      <c r="HUD19" s="284"/>
      <c r="HUE19" s="211"/>
      <c r="HUF19" s="285"/>
      <c r="HUG19" s="285"/>
      <c r="HUH19" s="289"/>
      <c r="HUI19" s="240"/>
      <c r="HUJ19" s="244"/>
      <c r="HUK19" s="284"/>
      <c r="HUL19" s="284"/>
      <c r="HUM19" s="211"/>
      <c r="HUN19" s="285"/>
      <c r="HUO19" s="285"/>
      <c r="HUP19" s="289"/>
      <c r="HUQ19" s="240"/>
      <c r="HUR19" s="244"/>
      <c r="HUS19" s="284"/>
      <c r="HUT19" s="284"/>
      <c r="HUU19" s="211"/>
      <c r="HUV19" s="285"/>
      <c r="HUW19" s="285"/>
      <c r="HUX19" s="289"/>
      <c r="HUY19" s="240"/>
      <c r="HUZ19" s="244"/>
      <c r="HVA19" s="284"/>
      <c r="HVB19" s="284"/>
      <c r="HVC19" s="211"/>
      <c r="HVD19" s="285"/>
      <c r="HVE19" s="285"/>
      <c r="HVF19" s="289"/>
      <c r="HVG19" s="240"/>
      <c r="HVH19" s="244"/>
      <c r="HVI19" s="284"/>
      <c r="HVJ19" s="284"/>
      <c r="HVK19" s="211"/>
      <c r="HVL19" s="285"/>
      <c r="HVM19" s="285"/>
      <c r="HVN19" s="289"/>
      <c r="HVO19" s="240"/>
      <c r="HVP19" s="244"/>
      <c r="HVQ19" s="284"/>
      <c r="HVR19" s="284"/>
      <c r="HVS19" s="211"/>
      <c r="HVT19" s="285"/>
      <c r="HVU19" s="285"/>
      <c r="HVV19" s="289"/>
      <c r="HVW19" s="240"/>
      <c r="HVX19" s="244"/>
      <c r="HVY19" s="284"/>
      <c r="HVZ19" s="284"/>
      <c r="HWA19" s="211"/>
      <c r="HWB19" s="285"/>
      <c r="HWC19" s="285"/>
      <c r="HWD19" s="289"/>
      <c r="HWE19" s="240"/>
      <c r="HWF19" s="244"/>
      <c r="HWG19" s="284"/>
      <c r="HWH19" s="284"/>
      <c r="HWI19" s="211"/>
      <c r="HWJ19" s="285"/>
      <c r="HWK19" s="285"/>
      <c r="HWL19" s="289"/>
      <c r="HWM19" s="240"/>
      <c r="HWN19" s="244"/>
      <c r="HWO19" s="284"/>
      <c r="HWP19" s="284"/>
      <c r="HWQ19" s="211"/>
      <c r="HWR19" s="285"/>
      <c r="HWS19" s="285"/>
      <c r="HWT19" s="289"/>
      <c r="HWU19" s="240"/>
      <c r="HWV19" s="244"/>
      <c r="HWW19" s="284"/>
      <c r="HWX19" s="284"/>
      <c r="HWY19" s="211"/>
      <c r="HWZ19" s="285"/>
      <c r="HXA19" s="285"/>
      <c r="HXB19" s="289"/>
      <c r="HXC19" s="240"/>
      <c r="HXD19" s="244"/>
      <c r="HXE19" s="284"/>
      <c r="HXF19" s="284"/>
      <c r="HXG19" s="211"/>
      <c r="HXH19" s="285"/>
      <c r="HXI19" s="285"/>
      <c r="HXJ19" s="289"/>
      <c r="HXK19" s="240"/>
      <c r="HXL19" s="244"/>
      <c r="HXM19" s="284"/>
      <c r="HXN19" s="284"/>
      <c r="HXO19" s="211"/>
      <c r="HXP19" s="285"/>
      <c r="HXQ19" s="285"/>
      <c r="HXR19" s="289"/>
      <c r="HXS19" s="240"/>
      <c r="HXT19" s="244"/>
      <c r="HXU19" s="284"/>
      <c r="HXV19" s="284"/>
      <c r="HXW19" s="211"/>
      <c r="HXX19" s="285"/>
      <c r="HXY19" s="285"/>
      <c r="HXZ19" s="289"/>
      <c r="HYA19" s="240"/>
      <c r="HYB19" s="244"/>
      <c r="HYC19" s="284"/>
      <c r="HYD19" s="284"/>
      <c r="HYE19" s="211"/>
      <c r="HYF19" s="285"/>
      <c r="HYG19" s="285"/>
      <c r="HYH19" s="289"/>
      <c r="HYI19" s="240"/>
      <c r="HYJ19" s="244"/>
      <c r="HYK19" s="284"/>
      <c r="HYL19" s="284"/>
      <c r="HYM19" s="211"/>
      <c r="HYN19" s="285"/>
      <c r="HYO19" s="285"/>
      <c r="HYP19" s="289"/>
      <c r="HYQ19" s="240"/>
      <c r="HYR19" s="244"/>
      <c r="HYS19" s="284"/>
      <c r="HYT19" s="284"/>
      <c r="HYU19" s="211"/>
      <c r="HYV19" s="285"/>
      <c r="HYW19" s="285"/>
      <c r="HYX19" s="289"/>
      <c r="HYY19" s="240"/>
      <c r="HYZ19" s="244"/>
      <c r="HZA19" s="284"/>
      <c r="HZB19" s="284"/>
      <c r="HZC19" s="211"/>
      <c r="HZD19" s="285"/>
      <c r="HZE19" s="285"/>
      <c r="HZF19" s="289"/>
      <c r="HZG19" s="240"/>
      <c r="HZH19" s="244"/>
      <c r="HZI19" s="284"/>
      <c r="HZJ19" s="284"/>
      <c r="HZK19" s="211"/>
      <c r="HZL19" s="285"/>
      <c r="HZM19" s="285"/>
      <c r="HZN19" s="289"/>
      <c r="HZO19" s="240"/>
      <c r="HZP19" s="244"/>
      <c r="HZQ19" s="284"/>
      <c r="HZR19" s="284"/>
      <c r="HZS19" s="211"/>
      <c r="HZT19" s="285"/>
      <c r="HZU19" s="285"/>
      <c r="HZV19" s="289"/>
      <c r="HZW19" s="240"/>
      <c r="HZX19" s="244"/>
      <c r="HZY19" s="284"/>
      <c r="HZZ19" s="284"/>
      <c r="IAA19" s="211"/>
      <c r="IAB19" s="285"/>
      <c r="IAC19" s="285"/>
      <c r="IAD19" s="289"/>
      <c r="IAE19" s="240"/>
      <c r="IAF19" s="244"/>
      <c r="IAG19" s="284"/>
      <c r="IAH19" s="284"/>
      <c r="IAI19" s="211"/>
      <c r="IAJ19" s="285"/>
      <c r="IAK19" s="285"/>
      <c r="IAL19" s="289"/>
      <c r="IAM19" s="240"/>
      <c r="IAN19" s="244"/>
      <c r="IAO19" s="284"/>
      <c r="IAP19" s="284"/>
      <c r="IAQ19" s="211"/>
      <c r="IAR19" s="285"/>
      <c r="IAS19" s="285"/>
      <c r="IAT19" s="289"/>
      <c r="IAU19" s="240"/>
      <c r="IAV19" s="244"/>
      <c r="IAW19" s="284"/>
      <c r="IAX19" s="284"/>
      <c r="IAY19" s="211"/>
      <c r="IAZ19" s="285"/>
      <c r="IBA19" s="285"/>
      <c r="IBB19" s="289"/>
      <c r="IBC19" s="240"/>
      <c r="IBD19" s="244"/>
      <c r="IBE19" s="284"/>
      <c r="IBF19" s="284"/>
      <c r="IBG19" s="211"/>
      <c r="IBH19" s="285"/>
      <c r="IBI19" s="285"/>
      <c r="IBJ19" s="289"/>
      <c r="IBK19" s="240"/>
      <c r="IBL19" s="244"/>
      <c r="IBM19" s="284"/>
      <c r="IBN19" s="284"/>
      <c r="IBO19" s="211"/>
      <c r="IBP19" s="285"/>
      <c r="IBQ19" s="285"/>
      <c r="IBR19" s="289"/>
      <c r="IBS19" s="240"/>
      <c r="IBT19" s="244"/>
      <c r="IBU19" s="284"/>
      <c r="IBV19" s="284"/>
      <c r="IBW19" s="211"/>
      <c r="IBX19" s="285"/>
      <c r="IBY19" s="285"/>
      <c r="IBZ19" s="289"/>
      <c r="ICA19" s="240"/>
      <c r="ICB19" s="244"/>
      <c r="ICC19" s="284"/>
      <c r="ICD19" s="284"/>
      <c r="ICE19" s="211"/>
      <c r="ICF19" s="285"/>
      <c r="ICG19" s="285"/>
      <c r="ICH19" s="289"/>
      <c r="ICI19" s="240"/>
      <c r="ICJ19" s="244"/>
      <c r="ICK19" s="284"/>
      <c r="ICL19" s="284"/>
      <c r="ICM19" s="211"/>
      <c r="ICN19" s="285"/>
      <c r="ICO19" s="285"/>
      <c r="ICP19" s="289"/>
      <c r="ICQ19" s="240"/>
      <c r="ICR19" s="244"/>
      <c r="ICS19" s="284"/>
      <c r="ICT19" s="284"/>
      <c r="ICU19" s="211"/>
      <c r="ICV19" s="285"/>
      <c r="ICW19" s="285"/>
      <c r="ICX19" s="289"/>
      <c r="ICY19" s="240"/>
      <c r="ICZ19" s="244"/>
      <c r="IDA19" s="284"/>
      <c r="IDB19" s="284"/>
      <c r="IDC19" s="211"/>
      <c r="IDD19" s="285"/>
      <c r="IDE19" s="285"/>
      <c r="IDF19" s="289"/>
      <c r="IDG19" s="240"/>
      <c r="IDH19" s="244"/>
      <c r="IDI19" s="284"/>
      <c r="IDJ19" s="284"/>
      <c r="IDK19" s="211"/>
      <c r="IDL19" s="285"/>
      <c r="IDM19" s="285"/>
      <c r="IDN19" s="289"/>
      <c r="IDO19" s="240"/>
      <c r="IDP19" s="244"/>
      <c r="IDQ19" s="284"/>
      <c r="IDR19" s="284"/>
      <c r="IDS19" s="211"/>
      <c r="IDT19" s="285"/>
      <c r="IDU19" s="285"/>
      <c r="IDV19" s="289"/>
      <c r="IDW19" s="240"/>
      <c r="IDX19" s="244"/>
      <c r="IDY19" s="284"/>
      <c r="IDZ19" s="284"/>
      <c r="IEA19" s="211"/>
      <c r="IEB19" s="285"/>
      <c r="IEC19" s="285"/>
      <c r="IED19" s="289"/>
      <c r="IEE19" s="240"/>
      <c r="IEF19" s="244"/>
      <c r="IEG19" s="284"/>
      <c r="IEH19" s="284"/>
      <c r="IEI19" s="211"/>
      <c r="IEJ19" s="285"/>
      <c r="IEK19" s="285"/>
      <c r="IEL19" s="289"/>
      <c r="IEM19" s="240"/>
      <c r="IEN19" s="244"/>
      <c r="IEO19" s="284"/>
      <c r="IEP19" s="284"/>
      <c r="IEQ19" s="211"/>
      <c r="IER19" s="285"/>
      <c r="IES19" s="285"/>
      <c r="IET19" s="289"/>
      <c r="IEU19" s="240"/>
      <c r="IEV19" s="244"/>
      <c r="IEW19" s="284"/>
      <c r="IEX19" s="284"/>
      <c r="IEY19" s="211"/>
      <c r="IEZ19" s="285"/>
      <c r="IFA19" s="285"/>
      <c r="IFB19" s="289"/>
      <c r="IFC19" s="240"/>
      <c r="IFD19" s="244"/>
      <c r="IFE19" s="284"/>
      <c r="IFF19" s="284"/>
      <c r="IFG19" s="211"/>
      <c r="IFH19" s="285"/>
      <c r="IFI19" s="285"/>
      <c r="IFJ19" s="289"/>
      <c r="IFK19" s="240"/>
      <c r="IFL19" s="244"/>
      <c r="IFM19" s="284"/>
      <c r="IFN19" s="284"/>
      <c r="IFO19" s="211"/>
      <c r="IFP19" s="285"/>
      <c r="IFQ19" s="285"/>
      <c r="IFR19" s="289"/>
      <c r="IFS19" s="240"/>
      <c r="IFT19" s="244"/>
      <c r="IFU19" s="284"/>
      <c r="IFV19" s="284"/>
      <c r="IFW19" s="211"/>
      <c r="IFX19" s="285"/>
      <c r="IFY19" s="285"/>
      <c r="IFZ19" s="289"/>
      <c r="IGA19" s="240"/>
      <c r="IGB19" s="244"/>
      <c r="IGC19" s="284"/>
      <c r="IGD19" s="284"/>
      <c r="IGE19" s="211"/>
      <c r="IGF19" s="285"/>
      <c r="IGG19" s="285"/>
      <c r="IGH19" s="289"/>
      <c r="IGI19" s="240"/>
      <c r="IGJ19" s="244"/>
      <c r="IGK19" s="284"/>
      <c r="IGL19" s="284"/>
      <c r="IGM19" s="211"/>
      <c r="IGN19" s="285"/>
      <c r="IGO19" s="285"/>
      <c r="IGP19" s="289"/>
      <c r="IGQ19" s="240"/>
      <c r="IGR19" s="244"/>
      <c r="IGS19" s="284"/>
      <c r="IGT19" s="284"/>
      <c r="IGU19" s="211"/>
      <c r="IGV19" s="285"/>
      <c r="IGW19" s="285"/>
      <c r="IGX19" s="289"/>
      <c r="IGY19" s="240"/>
      <c r="IGZ19" s="244"/>
      <c r="IHA19" s="284"/>
      <c r="IHB19" s="284"/>
      <c r="IHC19" s="211"/>
      <c r="IHD19" s="285"/>
      <c r="IHE19" s="285"/>
      <c r="IHF19" s="289"/>
      <c r="IHG19" s="240"/>
      <c r="IHH19" s="244"/>
      <c r="IHI19" s="284"/>
      <c r="IHJ19" s="284"/>
      <c r="IHK19" s="211"/>
      <c r="IHL19" s="285"/>
      <c r="IHM19" s="285"/>
      <c r="IHN19" s="289"/>
      <c r="IHO19" s="240"/>
      <c r="IHP19" s="244"/>
      <c r="IHQ19" s="284"/>
      <c r="IHR19" s="284"/>
      <c r="IHS19" s="211"/>
      <c r="IHT19" s="285"/>
      <c r="IHU19" s="285"/>
      <c r="IHV19" s="289"/>
      <c r="IHW19" s="240"/>
      <c r="IHX19" s="244"/>
      <c r="IHY19" s="284"/>
      <c r="IHZ19" s="284"/>
      <c r="IIA19" s="211"/>
      <c r="IIB19" s="285"/>
      <c r="IIC19" s="285"/>
      <c r="IID19" s="289"/>
      <c r="IIE19" s="240"/>
      <c r="IIF19" s="244"/>
      <c r="IIG19" s="284"/>
      <c r="IIH19" s="284"/>
      <c r="III19" s="211"/>
      <c r="IIJ19" s="285"/>
      <c r="IIK19" s="285"/>
      <c r="IIL19" s="289"/>
      <c r="IIM19" s="240"/>
      <c r="IIN19" s="244"/>
      <c r="IIO19" s="284"/>
      <c r="IIP19" s="284"/>
      <c r="IIQ19" s="211"/>
      <c r="IIR19" s="285"/>
      <c r="IIS19" s="285"/>
      <c r="IIT19" s="289"/>
      <c r="IIU19" s="240"/>
      <c r="IIV19" s="244"/>
      <c r="IIW19" s="284"/>
      <c r="IIX19" s="284"/>
      <c r="IIY19" s="211"/>
      <c r="IIZ19" s="285"/>
      <c r="IJA19" s="285"/>
      <c r="IJB19" s="289"/>
      <c r="IJC19" s="240"/>
      <c r="IJD19" s="244"/>
      <c r="IJE19" s="284"/>
      <c r="IJF19" s="284"/>
      <c r="IJG19" s="211"/>
      <c r="IJH19" s="285"/>
      <c r="IJI19" s="285"/>
      <c r="IJJ19" s="289"/>
      <c r="IJK19" s="240"/>
      <c r="IJL19" s="244"/>
      <c r="IJM19" s="284"/>
      <c r="IJN19" s="284"/>
      <c r="IJO19" s="211"/>
      <c r="IJP19" s="285"/>
      <c r="IJQ19" s="285"/>
      <c r="IJR19" s="289"/>
      <c r="IJS19" s="240"/>
      <c r="IJT19" s="244"/>
      <c r="IJU19" s="284"/>
      <c r="IJV19" s="284"/>
      <c r="IJW19" s="211"/>
      <c r="IJX19" s="285"/>
      <c r="IJY19" s="285"/>
      <c r="IJZ19" s="289"/>
      <c r="IKA19" s="240"/>
      <c r="IKB19" s="244"/>
      <c r="IKC19" s="284"/>
      <c r="IKD19" s="284"/>
      <c r="IKE19" s="211"/>
      <c r="IKF19" s="285"/>
      <c r="IKG19" s="285"/>
      <c r="IKH19" s="289"/>
      <c r="IKI19" s="240"/>
      <c r="IKJ19" s="244"/>
      <c r="IKK19" s="284"/>
      <c r="IKL19" s="284"/>
      <c r="IKM19" s="211"/>
      <c r="IKN19" s="285"/>
      <c r="IKO19" s="285"/>
      <c r="IKP19" s="289"/>
      <c r="IKQ19" s="240"/>
      <c r="IKR19" s="244"/>
      <c r="IKS19" s="284"/>
      <c r="IKT19" s="284"/>
      <c r="IKU19" s="211"/>
      <c r="IKV19" s="285"/>
      <c r="IKW19" s="285"/>
      <c r="IKX19" s="289"/>
      <c r="IKY19" s="240"/>
      <c r="IKZ19" s="244"/>
      <c r="ILA19" s="284"/>
      <c r="ILB19" s="284"/>
      <c r="ILC19" s="211"/>
      <c r="ILD19" s="285"/>
      <c r="ILE19" s="285"/>
      <c r="ILF19" s="289"/>
      <c r="ILG19" s="240"/>
      <c r="ILH19" s="244"/>
      <c r="ILI19" s="284"/>
      <c r="ILJ19" s="284"/>
      <c r="ILK19" s="211"/>
      <c r="ILL19" s="285"/>
      <c r="ILM19" s="285"/>
      <c r="ILN19" s="289"/>
      <c r="ILO19" s="240"/>
      <c r="ILP19" s="244"/>
      <c r="ILQ19" s="284"/>
      <c r="ILR19" s="284"/>
      <c r="ILS19" s="211"/>
      <c r="ILT19" s="285"/>
      <c r="ILU19" s="285"/>
      <c r="ILV19" s="289"/>
      <c r="ILW19" s="240"/>
      <c r="ILX19" s="244"/>
      <c r="ILY19" s="284"/>
      <c r="ILZ19" s="284"/>
      <c r="IMA19" s="211"/>
      <c r="IMB19" s="285"/>
      <c r="IMC19" s="285"/>
      <c r="IMD19" s="289"/>
      <c r="IME19" s="240"/>
      <c r="IMF19" s="244"/>
      <c r="IMG19" s="284"/>
      <c r="IMH19" s="284"/>
      <c r="IMI19" s="211"/>
      <c r="IMJ19" s="285"/>
      <c r="IMK19" s="285"/>
      <c r="IML19" s="289"/>
      <c r="IMM19" s="240"/>
      <c r="IMN19" s="244"/>
      <c r="IMO19" s="284"/>
      <c r="IMP19" s="284"/>
      <c r="IMQ19" s="211"/>
      <c r="IMR19" s="285"/>
      <c r="IMS19" s="285"/>
      <c r="IMT19" s="289"/>
      <c r="IMU19" s="240"/>
      <c r="IMV19" s="244"/>
      <c r="IMW19" s="284"/>
      <c r="IMX19" s="284"/>
      <c r="IMY19" s="211"/>
      <c r="IMZ19" s="285"/>
      <c r="INA19" s="285"/>
      <c r="INB19" s="289"/>
      <c r="INC19" s="240"/>
      <c r="IND19" s="244"/>
      <c r="INE19" s="284"/>
      <c r="INF19" s="284"/>
      <c r="ING19" s="211"/>
      <c r="INH19" s="285"/>
      <c r="INI19" s="285"/>
      <c r="INJ19" s="289"/>
      <c r="INK19" s="240"/>
      <c r="INL19" s="244"/>
      <c r="INM19" s="284"/>
      <c r="INN19" s="284"/>
      <c r="INO19" s="211"/>
      <c r="INP19" s="285"/>
      <c r="INQ19" s="285"/>
      <c r="INR19" s="289"/>
      <c r="INS19" s="240"/>
      <c r="INT19" s="244"/>
      <c r="INU19" s="284"/>
      <c r="INV19" s="284"/>
      <c r="INW19" s="211"/>
      <c r="INX19" s="285"/>
      <c r="INY19" s="285"/>
      <c r="INZ19" s="289"/>
      <c r="IOA19" s="240"/>
      <c r="IOB19" s="244"/>
      <c r="IOC19" s="284"/>
      <c r="IOD19" s="284"/>
      <c r="IOE19" s="211"/>
      <c r="IOF19" s="285"/>
      <c r="IOG19" s="285"/>
      <c r="IOH19" s="289"/>
      <c r="IOI19" s="240"/>
      <c r="IOJ19" s="244"/>
      <c r="IOK19" s="284"/>
      <c r="IOL19" s="284"/>
      <c r="IOM19" s="211"/>
      <c r="ION19" s="285"/>
      <c r="IOO19" s="285"/>
      <c r="IOP19" s="289"/>
      <c r="IOQ19" s="240"/>
      <c r="IOR19" s="244"/>
      <c r="IOS19" s="284"/>
      <c r="IOT19" s="284"/>
      <c r="IOU19" s="211"/>
      <c r="IOV19" s="285"/>
      <c r="IOW19" s="285"/>
      <c r="IOX19" s="289"/>
      <c r="IOY19" s="240"/>
      <c r="IOZ19" s="244"/>
      <c r="IPA19" s="284"/>
      <c r="IPB19" s="284"/>
      <c r="IPC19" s="211"/>
      <c r="IPD19" s="285"/>
      <c r="IPE19" s="285"/>
      <c r="IPF19" s="289"/>
      <c r="IPG19" s="240"/>
      <c r="IPH19" s="244"/>
      <c r="IPI19" s="284"/>
      <c r="IPJ19" s="284"/>
      <c r="IPK19" s="211"/>
      <c r="IPL19" s="285"/>
      <c r="IPM19" s="285"/>
      <c r="IPN19" s="289"/>
      <c r="IPO19" s="240"/>
      <c r="IPP19" s="244"/>
      <c r="IPQ19" s="284"/>
      <c r="IPR19" s="284"/>
      <c r="IPS19" s="211"/>
      <c r="IPT19" s="285"/>
      <c r="IPU19" s="285"/>
      <c r="IPV19" s="289"/>
      <c r="IPW19" s="240"/>
      <c r="IPX19" s="244"/>
      <c r="IPY19" s="284"/>
      <c r="IPZ19" s="284"/>
      <c r="IQA19" s="211"/>
      <c r="IQB19" s="285"/>
      <c r="IQC19" s="285"/>
      <c r="IQD19" s="289"/>
      <c r="IQE19" s="240"/>
      <c r="IQF19" s="244"/>
      <c r="IQG19" s="284"/>
      <c r="IQH19" s="284"/>
      <c r="IQI19" s="211"/>
      <c r="IQJ19" s="285"/>
      <c r="IQK19" s="285"/>
      <c r="IQL19" s="289"/>
      <c r="IQM19" s="240"/>
      <c r="IQN19" s="244"/>
      <c r="IQO19" s="284"/>
      <c r="IQP19" s="284"/>
      <c r="IQQ19" s="211"/>
      <c r="IQR19" s="285"/>
      <c r="IQS19" s="285"/>
      <c r="IQT19" s="289"/>
      <c r="IQU19" s="240"/>
      <c r="IQV19" s="244"/>
      <c r="IQW19" s="284"/>
      <c r="IQX19" s="284"/>
      <c r="IQY19" s="211"/>
      <c r="IQZ19" s="285"/>
      <c r="IRA19" s="285"/>
      <c r="IRB19" s="289"/>
      <c r="IRC19" s="240"/>
      <c r="IRD19" s="244"/>
      <c r="IRE19" s="284"/>
      <c r="IRF19" s="284"/>
      <c r="IRG19" s="211"/>
      <c r="IRH19" s="285"/>
      <c r="IRI19" s="285"/>
      <c r="IRJ19" s="289"/>
      <c r="IRK19" s="240"/>
      <c r="IRL19" s="244"/>
      <c r="IRM19" s="284"/>
      <c r="IRN19" s="284"/>
      <c r="IRO19" s="211"/>
      <c r="IRP19" s="285"/>
      <c r="IRQ19" s="285"/>
      <c r="IRR19" s="289"/>
      <c r="IRS19" s="240"/>
      <c r="IRT19" s="244"/>
      <c r="IRU19" s="284"/>
      <c r="IRV19" s="284"/>
      <c r="IRW19" s="211"/>
      <c r="IRX19" s="285"/>
      <c r="IRY19" s="285"/>
      <c r="IRZ19" s="289"/>
      <c r="ISA19" s="240"/>
      <c r="ISB19" s="244"/>
      <c r="ISC19" s="284"/>
      <c r="ISD19" s="284"/>
      <c r="ISE19" s="211"/>
      <c r="ISF19" s="285"/>
      <c r="ISG19" s="285"/>
      <c r="ISH19" s="289"/>
      <c r="ISI19" s="240"/>
      <c r="ISJ19" s="244"/>
      <c r="ISK19" s="284"/>
      <c r="ISL19" s="284"/>
      <c r="ISM19" s="211"/>
      <c r="ISN19" s="285"/>
      <c r="ISO19" s="285"/>
      <c r="ISP19" s="289"/>
      <c r="ISQ19" s="240"/>
      <c r="ISR19" s="244"/>
      <c r="ISS19" s="284"/>
      <c r="IST19" s="284"/>
      <c r="ISU19" s="211"/>
      <c r="ISV19" s="285"/>
      <c r="ISW19" s="285"/>
      <c r="ISX19" s="289"/>
      <c r="ISY19" s="240"/>
      <c r="ISZ19" s="244"/>
      <c r="ITA19" s="284"/>
      <c r="ITB19" s="284"/>
      <c r="ITC19" s="211"/>
      <c r="ITD19" s="285"/>
      <c r="ITE19" s="285"/>
      <c r="ITF19" s="289"/>
      <c r="ITG19" s="240"/>
      <c r="ITH19" s="244"/>
      <c r="ITI19" s="284"/>
      <c r="ITJ19" s="284"/>
      <c r="ITK19" s="211"/>
      <c r="ITL19" s="285"/>
      <c r="ITM19" s="285"/>
      <c r="ITN19" s="289"/>
      <c r="ITO19" s="240"/>
      <c r="ITP19" s="244"/>
      <c r="ITQ19" s="284"/>
      <c r="ITR19" s="284"/>
      <c r="ITS19" s="211"/>
      <c r="ITT19" s="285"/>
      <c r="ITU19" s="285"/>
      <c r="ITV19" s="289"/>
      <c r="ITW19" s="240"/>
      <c r="ITX19" s="244"/>
      <c r="ITY19" s="284"/>
      <c r="ITZ19" s="284"/>
      <c r="IUA19" s="211"/>
      <c r="IUB19" s="285"/>
      <c r="IUC19" s="285"/>
      <c r="IUD19" s="289"/>
      <c r="IUE19" s="240"/>
      <c r="IUF19" s="244"/>
      <c r="IUG19" s="284"/>
      <c r="IUH19" s="284"/>
      <c r="IUI19" s="211"/>
      <c r="IUJ19" s="285"/>
      <c r="IUK19" s="285"/>
      <c r="IUL19" s="289"/>
      <c r="IUM19" s="240"/>
      <c r="IUN19" s="244"/>
      <c r="IUO19" s="284"/>
      <c r="IUP19" s="284"/>
      <c r="IUQ19" s="211"/>
      <c r="IUR19" s="285"/>
      <c r="IUS19" s="285"/>
      <c r="IUT19" s="289"/>
      <c r="IUU19" s="240"/>
      <c r="IUV19" s="244"/>
      <c r="IUW19" s="284"/>
      <c r="IUX19" s="284"/>
      <c r="IUY19" s="211"/>
      <c r="IUZ19" s="285"/>
      <c r="IVA19" s="285"/>
      <c r="IVB19" s="289"/>
      <c r="IVC19" s="240"/>
      <c r="IVD19" s="244"/>
      <c r="IVE19" s="284"/>
      <c r="IVF19" s="284"/>
      <c r="IVG19" s="211"/>
      <c r="IVH19" s="285"/>
      <c r="IVI19" s="285"/>
      <c r="IVJ19" s="289"/>
      <c r="IVK19" s="240"/>
      <c r="IVL19" s="244"/>
      <c r="IVM19" s="284"/>
      <c r="IVN19" s="284"/>
      <c r="IVO19" s="211"/>
      <c r="IVP19" s="285"/>
      <c r="IVQ19" s="285"/>
      <c r="IVR19" s="289"/>
      <c r="IVS19" s="240"/>
      <c r="IVT19" s="244"/>
      <c r="IVU19" s="284"/>
      <c r="IVV19" s="284"/>
      <c r="IVW19" s="211"/>
      <c r="IVX19" s="285"/>
      <c r="IVY19" s="285"/>
      <c r="IVZ19" s="289"/>
      <c r="IWA19" s="240"/>
      <c r="IWB19" s="244"/>
      <c r="IWC19" s="284"/>
      <c r="IWD19" s="284"/>
      <c r="IWE19" s="211"/>
      <c r="IWF19" s="285"/>
      <c r="IWG19" s="285"/>
      <c r="IWH19" s="289"/>
      <c r="IWI19" s="240"/>
      <c r="IWJ19" s="244"/>
      <c r="IWK19" s="284"/>
      <c r="IWL19" s="284"/>
      <c r="IWM19" s="211"/>
      <c r="IWN19" s="285"/>
      <c r="IWO19" s="285"/>
      <c r="IWP19" s="289"/>
      <c r="IWQ19" s="240"/>
      <c r="IWR19" s="244"/>
      <c r="IWS19" s="284"/>
      <c r="IWT19" s="284"/>
      <c r="IWU19" s="211"/>
      <c r="IWV19" s="285"/>
      <c r="IWW19" s="285"/>
      <c r="IWX19" s="289"/>
      <c r="IWY19" s="240"/>
      <c r="IWZ19" s="244"/>
      <c r="IXA19" s="284"/>
      <c r="IXB19" s="284"/>
      <c r="IXC19" s="211"/>
      <c r="IXD19" s="285"/>
      <c r="IXE19" s="285"/>
      <c r="IXF19" s="289"/>
      <c r="IXG19" s="240"/>
      <c r="IXH19" s="244"/>
      <c r="IXI19" s="284"/>
      <c r="IXJ19" s="284"/>
      <c r="IXK19" s="211"/>
      <c r="IXL19" s="285"/>
      <c r="IXM19" s="285"/>
      <c r="IXN19" s="289"/>
      <c r="IXO19" s="240"/>
      <c r="IXP19" s="244"/>
      <c r="IXQ19" s="284"/>
      <c r="IXR19" s="284"/>
      <c r="IXS19" s="211"/>
      <c r="IXT19" s="285"/>
      <c r="IXU19" s="285"/>
      <c r="IXV19" s="289"/>
      <c r="IXW19" s="240"/>
      <c r="IXX19" s="244"/>
      <c r="IXY19" s="284"/>
      <c r="IXZ19" s="284"/>
      <c r="IYA19" s="211"/>
      <c r="IYB19" s="285"/>
      <c r="IYC19" s="285"/>
      <c r="IYD19" s="289"/>
      <c r="IYE19" s="240"/>
      <c r="IYF19" s="244"/>
      <c r="IYG19" s="284"/>
      <c r="IYH19" s="284"/>
      <c r="IYI19" s="211"/>
      <c r="IYJ19" s="285"/>
      <c r="IYK19" s="285"/>
      <c r="IYL19" s="289"/>
      <c r="IYM19" s="240"/>
      <c r="IYN19" s="244"/>
      <c r="IYO19" s="284"/>
      <c r="IYP19" s="284"/>
      <c r="IYQ19" s="211"/>
      <c r="IYR19" s="285"/>
      <c r="IYS19" s="285"/>
      <c r="IYT19" s="289"/>
      <c r="IYU19" s="240"/>
      <c r="IYV19" s="244"/>
      <c r="IYW19" s="284"/>
      <c r="IYX19" s="284"/>
      <c r="IYY19" s="211"/>
      <c r="IYZ19" s="285"/>
      <c r="IZA19" s="285"/>
      <c r="IZB19" s="289"/>
      <c r="IZC19" s="240"/>
      <c r="IZD19" s="244"/>
      <c r="IZE19" s="284"/>
      <c r="IZF19" s="284"/>
      <c r="IZG19" s="211"/>
      <c r="IZH19" s="285"/>
      <c r="IZI19" s="285"/>
      <c r="IZJ19" s="289"/>
      <c r="IZK19" s="240"/>
      <c r="IZL19" s="244"/>
      <c r="IZM19" s="284"/>
      <c r="IZN19" s="284"/>
      <c r="IZO19" s="211"/>
      <c r="IZP19" s="285"/>
      <c r="IZQ19" s="285"/>
      <c r="IZR19" s="289"/>
      <c r="IZS19" s="240"/>
      <c r="IZT19" s="244"/>
      <c r="IZU19" s="284"/>
      <c r="IZV19" s="284"/>
      <c r="IZW19" s="211"/>
      <c r="IZX19" s="285"/>
      <c r="IZY19" s="285"/>
      <c r="IZZ19" s="289"/>
      <c r="JAA19" s="240"/>
      <c r="JAB19" s="244"/>
      <c r="JAC19" s="284"/>
      <c r="JAD19" s="284"/>
      <c r="JAE19" s="211"/>
      <c r="JAF19" s="285"/>
      <c r="JAG19" s="285"/>
      <c r="JAH19" s="289"/>
      <c r="JAI19" s="240"/>
      <c r="JAJ19" s="244"/>
      <c r="JAK19" s="284"/>
      <c r="JAL19" s="284"/>
      <c r="JAM19" s="211"/>
      <c r="JAN19" s="285"/>
      <c r="JAO19" s="285"/>
      <c r="JAP19" s="289"/>
      <c r="JAQ19" s="240"/>
      <c r="JAR19" s="244"/>
      <c r="JAS19" s="284"/>
      <c r="JAT19" s="284"/>
      <c r="JAU19" s="211"/>
      <c r="JAV19" s="285"/>
      <c r="JAW19" s="285"/>
      <c r="JAX19" s="289"/>
      <c r="JAY19" s="240"/>
      <c r="JAZ19" s="244"/>
      <c r="JBA19" s="284"/>
      <c r="JBB19" s="284"/>
      <c r="JBC19" s="211"/>
      <c r="JBD19" s="285"/>
      <c r="JBE19" s="285"/>
      <c r="JBF19" s="289"/>
      <c r="JBG19" s="240"/>
      <c r="JBH19" s="244"/>
      <c r="JBI19" s="284"/>
      <c r="JBJ19" s="284"/>
      <c r="JBK19" s="211"/>
      <c r="JBL19" s="285"/>
      <c r="JBM19" s="285"/>
      <c r="JBN19" s="289"/>
      <c r="JBO19" s="240"/>
      <c r="JBP19" s="244"/>
      <c r="JBQ19" s="284"/>
      <c r="JBR19" s="284"/>
      <c r="JBS19" s="211"/>
      <c r="JBT19" s="285"/>
      <c r="JBU19" s="285"/>
      <c r="JBV19" s="289"/>
      <c r="JBW19" s="240"/>
      <c r="JBX19" s="244"/>
      <c r="JBY19" s="284"/>
      <c r="JBZ19" s="284"/>
      <c r="JCA19" s="211"/>
      <c r="JCB19" s="285"/>
      <c r="JCC19" s="285"/>
      <c r="JCD19" s="289"/>
      <c r="JCE19" s="240"/>
      <c r="JCF19" s="244"/>
      <c r="JCG19" s="284"/>
      <c r="JCH19" s="284"/>
      <c r="JCI19" s="211"/>
      <c r="JCJ19" s="285"/>
      <c r="JCK19" s="285"/>
      <c r="JCL19" s="289"/>
      <c r="JCM19" s="240"/>
      <c r="JCN19" s="244"/>
      <c r="JCO19" s="284"/>
      <c r="JCP19" s="284"/>
      <c r="JCQ19" s="211"/>
      <c r="JCR19" s="285"/>
      <c r="JCS19" s="285"/>
      <c r="JCT19" s="289"/>
      <c r="JCU19" s="240"/>
      <c r="JCV19" s="244"/>
      <c r="JCW19" s="284"/>
      <c r="JCX19" s="284"/>
      <c r="JCY19" s="211"/>
      <c r="JCZ19" s="285"/>
      <c r="JDA19" s="285"/>
      <c r="JDB19" s="289"/>
      <c r="JDC19" s="240"/>
      <c r="JDD19" s="244"/>
      <c r="JDE19" s="284"/>
      <c r="JDF19" s="284"/>
      <c r="JDG19" s="211"/>
      <c r="JDH19" s="285"/>
      <c r="JDI19" s="285"/>
      <c r="JDJ19" s="289"/>
      <c r="JDK19" s="240"/>
      <c r="JDL19" s="244"/>
      <c r="JDM19" s="284"/>
      <c r="JDN19" s="284"/>
      <c r="JDO19" s="211"/>
      <c r="JDP19" s="285"/>
      <c r="JDQ19" s="285"/>
      <c r="JDR19" s="289"/>
      <c r="JDS19" s="240"/>
      <c r="JDT19" s="244"/>
      <c r="JDU19" s="284"/>
      <c r="JDV19" s="284"/>
      <c r="JDW19" s="211"/>
      <c r="JDX19" s="285"/>
      <c r="JDY19" s="285"/>
      <c r="JDZ19" s="289"/>
      <c r="JEA19" s="240"/>
      <c r="JEB19" s="244"/>
      <c r="JEC19" s="284"/>
      <c r="JED19" s="284"/>
      <c r="JEE19" s="211"/>
      <c r="JEF19" s="285"/>
      <c r="JEG19" s="285"/>
      <c r="JEH19" s="289"/>
      <c r="JEI19" s="240"/>
      <c r="JEJ19" s="244"/>
      <c r="JEK19" s="284"/>
      <c r="JEL19" s="284"/>
      <c r="JEM19" s="211"/>
      <c r="JEN19" s="285"/>
      <c r="JEO19" s="285"/>
      <c r="JEP19" s="289"/>
      <c r="JEQ19" s="240"/>
      <c r="JER19" s="244"/>
      <c r="JES19" s="284"/>
      <c r="JET19" s="284"/>
      <c r="JEU19" s="211"/>
      <c r="JEV19" s="285"/>
      <c r="JEW19" s="285"/>
      <c r="JEX19" s="289"/>
      <c r="JEY19" s="240"/>
      <c r="JEZ19" s="244"/>
      <c r="JFA19" s="284"/>
      <c r="JFB19" s="284"/>
      <c r="JFC19" s="211"/>
      <c r="JFD19" s="285"/>
      <c r="JFE19" s="285"/>
      <c r="JFF19" s="289"/>
      <c r="JFG19" s="240"/>
      <c r="JFH19" s="244"/>
      <c r="JFI19" s="284"/>
      <c r="JFJ19" s="284"/>
      <c r="JFK19" s="211"/>
      <c r="JFL19" s="285"/>
      <c r="JFM19" s="285"/>
      <c r="JFN19" s="289"/>
      <c r="JFO19" s="240"/>
      <c r="JFP19" s="244"/>
      <c r="JFQ19" s="284"/>
      <c r="JFR19" s="284"/>
      <c r="JFS19" s="211"/>
      <c r="JFT19" s="285"/>
      <c r="JFU19" s="285"/>
      <c r="JFV19" s="289"/>
      <c r="JFW19" s="240"/>
      <c r="JFX19" s="244"/>
      <c r="JFY19" s="284"/>
      <c r="JFZ19" s="284"/>
      <c r="JGA19" s="211"/>
      <c r="JGB19" s="285"/>
      <c r="JGC19" s="285"/>
      <c r="JGD19" s="289"/>
      <c r="JGE19" s="240"/>
      <c r="JGF19" s="244"/>
      <c r="JGG19" s="284"/>
      <c r="JGH19" s="284"/>
      <c r="JGI19" s="211"/>
      <c r="JGJ19" s="285"/>
      <c r="JGK19" s="285"/>
      <c r="JGL19" s="289"/>
      <c r="JGM19" s="240"/>
      <c r="JGN19" s="244"/>
      <c r="JGO19" s="284"/>
      <c r="JGP19" s="284"/>
      <c r="JGQ19" s="211"/>
      <c r="JGR19" s="285"/>
      <c r="JGS19" s="285"/>
      <c r="JGT19" s="289"/>
      <c r="JGU19" s="240"/>
      <c r="JGV19" s="244"/>
      <c r="JGW19" s="284"/>
      <c r="JGX19" s="284"/>
      <c r="JGY19" s="211"/>
      <c r="JGZ19" s="285"/>
      <c r="JHA19" s="285"/>
      <c r="JHB19" s="289"/>
      <c r="JHC19" s="240"/>
      <c r="JHD19" s="244"/>
      <c r="JHE19" s="284"/>
      <c r="JHF19" s="284"/>
      <c r="JHG19" s="211"/>
      <c r="JHH19" s="285"/>
      <c r="JHI19" s="285"/>
      <c r="JHJ19" s="289"/>
      <c r="JHK19" s="240"/>
      <c r="JHL19" s="244"/>
      <c r="JHM19" s="284"/>
      <c r="JHN19" s="284"/>
      <c r="JHO19" s="211"/>
      <c r="JHP19" s="285"/>
      <c r="JHQ19" s="285"/>
      <c r="JHR19" s="289"/>
      <c r="JHS19" s="240"/>
      <c r="JHT19" s="244"/>
      <c r="JHU19" s="284"/>
      <c r="JHV19" s="284"/>
      <c r="JHW19" s="211"/>
      <c r="JHX19" s="285"/>
      <c r="JHY19" s="285"/>
      <c r="JHZ19" s="289"/>
      <c r="JIA19" s="240"/>
      <c r="JIB19" s="244"/>
      <c r="JIC19" s="284"/>
      <c r="JID19" s="284"/>
      <c r="JIE19" s="211"/>
      <c r="JIF19" s="285"/>
      <c r="JIG19" s="285"/>
      <c r="JIH19" s="289"/>
      <c r="JII19" s="240"/>
      <c r="JIJ19" s="244"/>
      <c r="JIK19" s="284"/>
      <c r="JIL19" s="284"/>
      <c r="JIM19" s="211"/>
      <c r="JIN19" s="285"/>
      <c r="JIO19" s="285"/>
      <c r="JIP19" s="289"/>
      <c r="JIQ19" s="240"/>
      <c r="JIR19" s="244"/>
      <c r="JIS19" s="284"/>
      <c r="JIT19" s="284"/>
      <c r="JIU19" s="211"/>
      <c r="JIV19" s="285"/>
      <c r="JIW19" s="285"/>
      <c r="JIX19" s="289"/>
      <c r="JIY19" s="240"/>
      <c r="JIZ19" s="244"/>
      <c r="JJA19" s="284"/>
      <c r="JJB19" s="284"/>
      <c r="JJC19" s="211"/>
      <c r="JJD19" s="285"/>
      <c r="JJE19" s="285"/>
      <c r="JJF19" s="289"/>
      <c r="JJG19" s="240"/>
      <c r="JJH19" s="244"/>
      <c r="JJI19" s="284"/>
      <c r="JJJ19" s="284"/>
      <c r="JJK19" s="211"/>
      <c r="JJL19" s="285"/>
      <c r="JJM19" s="285"/>
      <c r="JJN19" s="289"/>
      <c r="JJO19" s="240"/>
      <c r="JJP19" s="244"/>
      <c r="JJQ19" s="284"/>
      <c r="JJR19" s="284"/>
      <c r="JJS19" s="211"/>
      <c r="JJT19" s="285"/>
      <c r="JJU19" s="285"/>
      <c r="JJV19" s="289"/>
      <c r="JJW19" s="240"/>
      <c r="JJX19" s="244"/>
      <c r="JJY19" s="284"/>
      <c r="JJZ19" s="284"/>
      <c r="JKA19" s="211"/>
      <c r="JKB19" s="285"/>
      <c r="JKC19" s="285"/>
      <c r="JKD19" s="289"/>
      <c r="JKE19" s="240"/>
      <c r="JKF19" s="244"/>
      <c r="JKG19" s="284"/>
      <c r="JKH19" s="284"/>
      <c r="JKI19" s="211"/>
      <c r="JKJ19" s="285"/>
      <c r="JKK19" s="285"/>
      <c r="JKL19" s="289"/>
      <c r="JKM19" s="240"/>
      <c r="JKN19" s="244"/>
      <c r="JKO19" s="284"/>
      <c r="JKP19" s="284"/>
      <c r="JKQ19" s="211"/>
      <c r="JKR19" s="285"/>
      <c r="JKS19" s="285"/>
      <c r="JKT19" s="289"/>
      <c r="JKU19" s="240"/>
      <c r="JKV19" s="244"/>
      <c r="JKW19" s="284"/>
      <c r="JKX19" s="284"/>
      <c r="JKY19" s="211"/>
      <c r="JKZ19" s="285"/>
      <c r="JLA19" s="285"/>
      <c r="JLB19" s="289"/>
      <c r="JLC19" s="240"/>
      <c r="JLD19" s="244"/>
      <c r="JLE19" s="284"/>
      <c r="JLF19" s="284"/>
      <c r="JLG19" s="211"/>
      <c r="JLH19" s="285"/>
      <c r="JLI19" s="285"/>
      <c r="JLJ19" s="289"/>
      <c r="JLK19" s="240"/>
      <c r="JLL19" s="244"/>
      <c r="JLM19" s="284"/>
      <c r="JLN19" s="284"/>
      <c r="JLO19" s="211"/>
      <c r="JLP19" s="285"/>
      <c r="JLQ19" s="285"/>
      <c r="JLR19" s="289"/>
      <c r="JLS19" s="240"/>
      <c r="JLT19" s="244"/>
      <c r="JLU19" s="284"/>
      <c r="JLV19" s="284"/>
      <c r="JLW19" s="211"/>
      <c r="JLX19" s="285"/>
      <c r="JLY19" s="285"/>
      <c r="JLZ19" s="289"/>
      <c r="JMA19" s="240"/>
      <c r="JMB19" s="244"/>
      <c r="JMC19" s="284"/>
      <c r="JMD19" s="284"/>
      <c r="JME19" s="211"/>
      <c r="JMF19" s="285"/>
      <c r="JMG19" s="285"/>
      <c r="JMH19" s="289"/>
      <c r="JMI19" s="240"/>
      <c r="JMJ19" s="244"/>
      <c r="JMK19" s="284"/>
      <c r="JML19" s="284"/>
      <c r="JMM19" s="211"/>
      <c r="JMN19" s="285"/>
      <c r="JMO19" s="285"/>
      <c r="JMP19" s="289"/>
      <c r="JMQ19" s="240"/>
      <c r="JMR19" s="244"/>
      <c r="JMS19" s="284"/>
      <c r="JMT19" s="284"/>
      <c r="JMU19" s="211"/>
      <c r="JMV19" s="285"/>
      <c r="JMW19" s="285"/>
      <c r="JMX19" s="289"/>
      <c r="JMY19" s="240"/>
      <c r="JMZ19" s="244"/>
      <c r="JNA19" s="284"/>
      <c r="JNB19" s="284"/>
      <c r="JNC19" s="211"/>
      <c r="JND19" s="285"/>
      <c r="JNE19" s="285"/>
      <c r="JNF19" s="289"/>
      <c r="JNG19" s="240"/>
      <c r="JNH19" s="244"/>
      <c r="JNI19" s="284"/>
      <c r="JNJ19" s="284"/>
      <c r="JNK19" s="211"/>
      <c r="JNL19" s="285"/>
      <c r="JNM19" s="285"/>
      <c r="JNN19" s="289"/>
      <c r="JNO19" s="240"/>
      <c r="JNP19" s="244"/>
      <c r="JNQ19" s="284"/>
      <c r="JNR19" s="284"/>
      <c r="JNS19" s="211"/>
      <c r="JNT19" s="285"/>
      <c r="JNU19" s="285"/>
      <c r="JNV19" s="289"/>
      <c r="JNW19" s="240"/>
      <c r="JNX19" s="244"/>
      <c r="JNY19" s="284"/>
      <c r="JNZ19" s="284"/>
      <c r="JOA19" s="211"/>
      <c r="JOB19" s="285"/>
      <c r="JOC19" s="285"/>
      <c r="JOD19" s="289"/>
      <c r="JOE19" s="240"/>
      <c r="JOF19" s="244"/>
      <c r="JOG19" s="284"/>
      <c r="JOH19" s="284"/>
      <c r="JOI19" s="211"/>
      <c r="JOJ19" s="285"/>
      <c r="JOK19" s="285"/>
      <c r="JOL19" s="289"/>
      <c r="JOM19" s="240"/>
      <c r="JON19" s="244"/>
      <c r="JOO19" s="284"/>
      <c r="JOP19" s="284"/>
      <c r="JOQ19" s="211"/>
      <c r="JOR19" s="285"/>
      <c r="JOS19" s="285"/>
      <c r="JOT19" s="289"/>
      <c r="JOU19" s="240"/>
      <c r="JOV19" s="244"/>
      <c r="JOW19" s="284"/>
      <c r="JOX19" s="284"/>
      <c r="JOY19" s="211"/>
      <c r="JOZ19" s="285"/>
      <c r="JPA19" s="285"/>
      <c r="JPB19" s="289"/>
      <c r="JPC19" s="240"/>
      <c r="JPD19" s="244"/>
      <c r="JPE19" s="284"/>
      <c r="JPF19" s="284"/>
      <c r="JPG19" s="211"/>
      <c r="JPH19" s="285"/>
      <c r="JPI19" s="285"/>
      <c r="JPJ19" s="289"/>
      <c r="JPK19" s="240"/>
      <c r="JPL19" s="244"/>
      <c r="JPM19" s="284"/>
      <c r="JPN19" s="284"/>
      <c r="JPO19" s="211"/>
      <c r="JPP19" s="285"/>
      <c r="JPQ19" s="285"/>
      <c r="JPR19" s="289"/>
      <c r="JPS19" s="240"/>
      <c r="JPT19" s="244"/>
      <c r="JPU19" s="284"/>
      <c r="JPV19" s="284"/>
      <c r="JPW19" s="211"/>
      <c r="JPX19" s="285"/>
      <c r="JPY19" s="285"/>
      <c r="JPZ19" s="289"/>
      <c r="JQA19" s="240"/>
      <c r="JQB19" s="244"/>
      <c r="JQC19" s="284"/>
      <c r="JQD19" s="284"/>
      <c r="JQE19" s="211"/>
      <c r="JQF19" s="285"/>
      <c r="JQG19" s="285"/>
      <c r="JQH19" s="289"/>
      <c r="JQI19" s="240"/>
      <c r="JQJ19" s="244"/>
      <c r="JQK19" s="284"/>
      <c r="JQL19" s="284"/>
      <c r="JQM19" s="211"/>
      <c r="JQN19" s="285"/>
      <c r="JQO19" s="285"/>
      <c r="JQP19" s="289"/>
      <c r="JQQ19" s="240"/>
      <c r="JQR19" s="244"/>
      <c r="JQS19" s="284"/>
      <c r="JQT19" s="284"/>
      <c r="JQU19" s="211"/>
      <c r="JQV19" s="285"/>
      <c r="JQW19" s="285"/>
      <c r="JQX19" s="289"/>
      <c r="JQY19" s="240"/>
      <c r="JQZ19" s="244"/>
      <c r="JRA19" s="284"/>
      <c r="JRB19" s="284"/>
      <c r="JRC19" s="211"/>
      <c r="JRD19" s="285"/>
      <c r="JRE19" s="285"/>
      <c r="JRF19" s="289"/>
      <c r="JRG19" s="240"/>
      <c r="JRH19" s="244"/>
      <c r="JRI19" s="284"/>
      <c r="JRJ19" s="284"/>
      <c r="JRK19" s="211"/>
      <c r="JRL19" s="285"/>
      <c r="JRM19" s="285"/>
      <c r="JRN19" s="289"/>
      <c r="JRO19" s="240"/>
      <c r="JRP19" s="244"/>
      <c r="JRQ19" s="284"/>
      <c r="JRR19" s="284"/>
      <c r="JRS19" s="211"/>
      <c r="JRT19" s="285"/>
      <c r="JRU19" s="285"/>
      <c r="JRV19" s="289"/>
      <c r="JRW19" s="240"/>
      <c r="JRX19" s="244"/>
      <c r="JRY19" s="284"/>
      <c r="JRZ19" s="284"/>
      <c r="JSA19" s="211"/>
      <c r="JSB19" s="285"/>
      <c r="JSC19" s="285"/>
      <c r="JSD19" s="289"/>
      <c r="JSE19" s="240"/>
      <c r="JSF19" s="244"/>
      <c r="JSG19" s="284"/>
      <c r="JSH19" s="284"/>
      <c r="JSI19" s="211"/>
      <c r="JSJ19" s="285"/>
      <c r="JSK19" s="285"/>
      <c r="JSL19" s="289"/>
      <c r="JSM19" s="240"/>
      <c r="JSN19" s="244"/>
      <c r="JSO19" s="284"/>
      <c r="JSP19" s="284"/>
      <c r="JSQ19" s="211"/>
      <c r="JSR19" s="285"/>
      <c r="JSS19" s="285"/>
      <c r="JST19" s="289"/>
      <c r="JSU19" s="240"/>
      <c r="JSV19" s="244"/>
      <c r="JSW19" s="284"/>
      <c r="JSX19" s="284"/>
      <c r="JSY19" s="211"/>
      <c r="JSZ19" s="285"/>
      <c r="JTA19" s="285"/>
      <c r="JTB19" s="289"/>
      <c r="JTC19" s="240"/>
      <c r="JTD19" s="244"/>
      <c r="JTE19" s="284"/>
      <c r="JTF19" s="284"/>
      <c r="JTG19" s="211"/>
      <c r="JTH19" s="285"/>
      <c r="JTI19" s="285"/>
      <c r="JTJ19" s="289"/>
      <c r="JTK19" s="240"/>
      <c r="JTL19" s="244"/>
      <c r="JTM19" s="284"/>
      <c r="JTN19" s="284"/>
      <c r="JTO19" s="211"/>
      <c r="JTP19" s="285"/>
      <c r="JTQ19" s="285"/>
      <c r="JTR19" s="289"/>
      <c r="JTS19" s="240"/>
      <c r="JTT19" s="244"/>
      <c r="JTU19" s="284"/>
      <c r="JTV19" s="284"/>
      <c r="JTW19" s="211"/>
      <c r="JTX19" s="285"/>
      <c r="JTY19" s="285"/>
      <c r="JTZ19" s="289"/>
      <c r="JUA19" s="240"/>
      <c r="JUB19" s="244"/>
      <c r="JUC19" s="284"/>
      <c r="JUD19" s="284"/>
      <c r="JUE19" s="211"/>
      <c r="JUF19" s="285"/>
      <c r="JUG19" s="285"/>
      <c r="JUH19" s="289"/>
      <c r="JUI19" s="240"/>
      <c r="JUJ19" s="244"/>
      <c r="JUK19" s="284"/>
      <c r="JUL19" s="284"/>
      <c r="JUM19" s="211"/>
      <c r="JUN19" s="285"/>
      <c r="JUO19" s="285"/>
      <c r="JUP19" s="289"/>
      <c r="JUQ19" s="240"/>
      <c r="JUR19" s="244"/>
      <c r="JUS19" s="284"/>
      <c r="JUT19" s="284"/>
      <c r="JUU19" s="211"/>
      <c r="JUV19" s="285"/>
      <c r="JUW19" s="285"/>
      <c r="JUX19" s="289"/>
      <c r="JUY19" s="240"/>
      <c r="JUZ19" s="244"/>
      <c r="JVA19" s="284"/>
      <c r="JVB19" s="284"/>
      <c r="JVC19" s="211"/>
      <c r="JVD19" s="285"/>
      <c r="JVE19" s="285"/>
      <c r="JVF19" s="289"/>
      <c r="JVG19" s="240"/>
      <c r="JVH19" s="244"/>
      <c r="JVI19" s="284"/>
      <c r="JVJ19" s="284"/>
      <c r="JVK19" s="211"/>
      <c r="JVL19" s="285"/>
      <c r="JVM19" s="285"/>
      <c r="JVN19" s="289"/>
      <c r="JVO19" s="240"/>
      <c r="JVP19" s="244"/>
      <c r="JVQ19" s="284"/>
      <c r="JVR19" s="284"/>
      <c r="JVS19" s="211"/>
      <c r="JVT19" s="285"/>
      <c r="JVU19" s="285"/>
      <c r="JVV19" s="289"/>
      <c r="JVW19" s="240"/>
      <c r="JVX19" s="244"/>
      <c r="JVY19" s="284"/>
      <c r="JVZ19" s="284"/>
      <c r="JWA19" s="211"/>
      <c r="JWB19" s="285"/>
      <c r="JWC19" s="285"/>
      <c r="JWD19" s="289"/>
      <c r="JWE19" s="240"/>
      <c r="JWF19" s="244"/>
      <c r="JWG19" s="284"/>
      <c r="JWH19" s="284"/>
      <c r="JWI19" s="211"/>
      <c r="JWJ19" s="285"/>
      <c r="JWK19" s="285"/>
      <c r="JWL19" s="289"/>
      <c r="JWM19" s="240"/>
      <c r="JWN19" s="244"/>
      <c r="JWO19" s="284"/>
      <c r="JWP19" s="284"/>
      <c r="JWQ19" s="211"/>
      <c r="JWR19" s="285"/>
      <c r="JWS19" s="285"/>
      <c r="JWT19" s="289"/>
      <c r="JWU19" s="240"/>
      <c r="JWV19" s="244"/>
      <c r="JWW19" s="284"/>
      <c r="JWX19" s="284"/>
      <c r="JWY19" s="211"/>
      <c r="JWZ19" s="285"/>
      <c r="JXA19" s="285"/>
      <c r="JXB19" s="289"/>
      <c r="JXC19" s="240"/>
      <c r="JXD19" s="244"/>
      <c r="JXE19" s="284"/>
      <c r="JXF19" s="284"/>
      <c r="JXG19" s="211"/>
      <c r="JXH19" s="285"/>
      <c r="JXI19" s="285"/>
      <c r="JXJ19" s="289"/>
      <c r="JXK19" s="240"/>
      <c r="JXL19" s="244"/>
      <c r="JXM19" s="284"/>
      <c r="JXN19" s="284"/>
      <c r="JXO19" s="211"/>
      <c r="JXP19" s="285"/>
      <c r="JXQ19" s="285"/>
      <c r="JXR19" s="289"/>
      <c r="JXS19" s="240"/>
      <c r="JXT19" s="244"/>
      <c r="JXU19" s="284"/>
      <c r="JXV19" s="284"/>
      <c r="JXW19" s="211"/>
      <c r="JXX19" s="285"/>
      <c r="JXY19" s="285"/>
      <c r="JXZ19" s="289"/>
      <c r="JYA19" s="240"/>
      <c r="JYB19" s="244"/>
      <c r="JYC19" s="284"/>
      <c r="JYD19" s="284"/>
      <c r="JYE19" s="211"/>
      <c r="JYF19" s="285"/>
      <c r="JYG19" s="285"/>
      <c r="JYH19" s="289"/>
      <c r="JYI19" s="240"/>
      <c r="JYJ19" s="244"/>
      <c r="JYK19" s="284"/>
      <c r="JYL19" s="284"/>
      <c r="JYM19" s="211"/>
      <c r="JYN19" s="285"/>
      <c r="JYO19" s="285"/>
      <c r="JYP19" s="289"/>
      <c r="JYQ19" s="240"/>
      <c r="JYR19" s="244"/>
      <c r="JYS19" s="284"/>
      <c r="JYT19" s="284"/>
      <c r="JYU19" s="211"/>
      <c r="JYV19" s="285"/>
      <c r="JYW19" s="285"/>
      <c r="JYX19" s="289"/>
      <c r="JYY19" s="240"/>
      <c r="JYZ19" s="244"/>
      <c r="JZA19" s="284"/>
      <c r="JZB19" s="284"/>
      <c r="JZC19" s="211"/>
      <c r="JZD19" s="285"/>
      <c r="JZE19" s="285"/>
      <c r="JZF19" s="289"/>
      <c r="JZG19" s="240"/>
      <c r="JZH19" s="244"/>
      <c r="JZI19" s="284"/>
      <c r="JZJ19" s="284"/>
      <c r="JZK19" s="211"/>
      <c r="JZL19" s="285"/>
      <c r="JZM19" s="285"/>
      <c r="JZN19" s="289"/>
      <c r="JZO19" s="240"/>
      <c r="JZP19" s="244"/>
      <c r="JZQ19" s="284"/>
      <c r="JZR19" s="284"/>
      <c r="JZS19" s="211"/>
      <c r="JZT19" s="285"/>
      <c r="JZU19" s="285"/>
      <c r="JZV19" s="289"/>
      <c r="JZW19" s="240"/>
      <c r="JZX19" s="244"/>
      <c r="JZY19" s="284"/>
      <c r="JZZ19" s="284"/>
      <c r="KAA19" s="211"/>
      <c r="KAB19" s="285"/>
      <c r="KAC19" s="285"/>
      <c r="KAD19" s="289"/>
      <c r="KAE19" s="240"/>
      <c r="KAF19" s="244"/>
      <c r="KAG19" s="284"/>
      <c r="KAH19" s="284"/>
      <c r="KAI19" s="211"/>
      <c r="KAJ19" s="285"/>
      <c r="KAK19" s="285"/>
      <c r="KAL19" s="289"/>
      <c r="KAM19" s="240"/>
      <c r="KAN19" s="244"/>
      <c r="KAO19" s="284"/>
      <c r="KAP19" s="284"/>
      <c r="KAQ19" s="211"/>
      <c r="KAR19" s="285"/>
      <c r="KAS19" s="285"/>
      <c r="KAT19" s="289"/>
      <c r="KAU19" s="240"/>
      <c r="KAV19" s="244"/>
      <c r="KAW19" s="284"/>
      <c r="KAX19" s="284"/>
      <c r="KAY19" s="211"/>
      <c r="KAZ19" s="285"/>
      <c r="KBA19" s="285"/>
      <c r="KBB19" s="289"/>
      <c r="KBC19" s="240"/>
      <c r="KBD19" s="244"/>
      <c r="KBE19" s="284"/>
      <c r="KBF19" s="284"/>
      <c r="KBG19" s="211"/>
      <c r="KBH19" s="285"/>
      <c r="KBI19" s="285"/>
      <c r="KBJ19" s="289"/>
      <c r="KBK19" s="240"/>
      <c r="KBL19" s="244"/>
      <c r="KBM19" s="284"/>
      <c r="KBN19" s="284"/>
      <c r="KBO19" s="211"/>
      <c r="KBP19" s="285"/>
      <c r="KBQ19" s="285"/>
      <c r="KBR19" s="289"/>
      <c r="KBS19" s="240"/>
      <c r="KBT19" s="244"/>
      <c r="KBU19" s="284"/>
      <c r="KBV19" s="284"/>
      <c r="KBW19" s="211"/>
      <c r="KBX19" s="285"/>
      <c r="KBY19" s="285"/>
      <c r="KBZ19" s="289"/>
      <c r="KCA19" s="240"/>
      <c r="KCB19" s="244"/>
      <c r="KCC19" s="284"/>
      <c r="KCD19" s="284"/>
      <c r="KCE19" s="211"/>
      <c r="KCF19" s="285"/>
      <c r="KCG19" s="285"/>
      <c r="KCH19" s="289"/>
      <c r="KCI19" s="240"/>
      <c r="KCJ19" s="244"/>
      <c r="KCK19" s="284"/>
      <c r="KCL19" s="284"/>
      <c r="KCM19" s="211"/>
      <c r="KCN19" s="285"/>
      <c r="KCO19" s="285"/>
      <c r="KCP19" s="289"/>
      <c r="KCQ19" s="240"/>
      <c r="KCR19" s="244"/>
      <c r="KCS19" s="284"/>
      <c r="KCT19" s="284"/>
      <c r="KCU19" s="211"/>
      <c r="KCV19" s="285"/>
      <c r="KCW19" s="285"/>
      <c r="KCX19" s="289"/>
      <c r="KCY19" s="240"/>
      <c r="KCZ19" s="244"/>
      <c r="KDA19" s="284"/>
      <c r="KDB19" s="284"/>
      <c r="KDC19" s="211"/>
      <c r="KDD19" s="285"/>
      <c r="KDE19" s="285"/>
      <c r="KDF19" s="289"/>
      <c r="KDG19" s="240"/>
      <c r="KDH19" s="244"/>
      <c r="KDI19" s="284"/>
      <c r="KDJ19" s="284"/>
      <c r="KDK19" s="211"/>
      <c r="KDL19" s="285"/>
      <c r="KDM19" s="285"/>
      <c r="KDN19" s="289"/>
      <c r="KDO19" s="240"/>
      <c r="KDP19" s="244"/>
      <c r="KDQ19" s="284"/>
      <c r="KDR19" s="284"/>
      <c r="KDS19" s="211"/>
      <c r="KDT19" s="285"/>
      <c r="KDU19" s="285"/>
      <c r="KDV19" s="289"/>
      <c r="KDW19" s="240"/>
      <c r="KDX19" s="244"/>
      <c r="KDY19" s="284"/>
      <c r="KDZ19" s="284"/>
      <c r="KEA19" s="211"/>
      <c r="KEB19" s="285"/>
      <c r="KEC19" s="285"/>
      <c r="KED19" s="289"/>
      <c r="KEE19" s="240"/>
      <c r="KEF19" s="244"/>
      <c r="KEG19" s="284"/>
      <c r="KEH19" s="284"/>
      <c r="KEI19" s="211"/>
      <c r="KEJ19" s="285"/>
      <c r="KEK19" s="285"/>
      <c r="KEL19" s="289"/>
      <c r="KEM19" s="240"/>
      <c r="KEN19" s="244"/>
      <c r="KEO19" s="284"/>
      <c r="KEP19" s="284"/>
      <c r="KEQ19" s="211"/>
      <c r="KER19" s="285"/>
      <c r="KES19" s="285"/>
      <c r="KET19" s="289"/>
      <c r="KEU19" s="240"/>
      <c r="KEV19" s="244"/>
      <c r="KEW19" s="284"/>
      <c r="KEX19" s="284"/>
      <c r="KEY19" s="211"/>
      <c r="KEZ19" s="285"/>
      <c r="KFA19" s="285"/>
      <c r="KFB19" s="289"/>
      <c r="KFC19" s="240"/>
      <c r="KFD19" s="244"/>
      <c r="KFE19" s="284"/>
      <c r="KFF19" s="284"/>
      <c r="KFG19" s="211"/>
      <c r="KFH19" s="285"/>
      <c r="KFI19" s="285"/>
      <c r="KFJ19" s="289"/>
      <c r="KFK19" s="240"/>
      <c r="KFL19" s="244"/>
      <c r="KFM19" s="284"/>
      <c r="KFN19" s="284"/>
      <c r="KFO19" s="211"/>
      <c r="KFP19" s="285"/>
      <c r="KFQ19" s="285"/>
      <c r="KFR19" s="289"/>
      <c r="KFS19" s="240"/>
      <c r="KFT19" s="244"/>
      <c r="KFU19" s="284"/>
      <c r="KFV19" s="284"/>
      <c r="KFW19" s="211"/>
      <c r="KFX19" s="285"/>
      <c r="KFY19" s="285"/>
      <c r="KFZ19" s="289"/>
      <c r="KGA19" s="240"/>
      <c r="KGB19" s="244"/>
      <c r="KGC19" s="284"/>
      <c r="KGD19" s="284"/>
      <c r="KGE19" s="211"/>
      <c r="KGF19" s="285"/>
      <c r="KGG19" s="285"/>
      <c r="KGH19" s="289"/>
      <c r="KGI19" s="240"/>
      <c r="KGJ19" s="244"/>
      <c r="KGK19" s="284"/>
      <c r="KGL19" s="284"/>
      <c r="KGM19" s="211"/>
      <c r="KGN19" s="285"/>
      <c r="KGO19" s="285"/>
      <c r="KGP19" s="289"/>
      <c r="KGQ19" s="240"/>
      <c r="KGR19" s="244"/>
      <c r="KGS19" s="284"/>
      <c r="KGT19" s="284"/>
      <c r="KGU19" s="211"/>
      <c r="KGV19" s="285"/>
      <c r="KGW19" s="285"/>
      <c r="KGX19" s="289"/>
      <c r="KGY19" s="240"/>
      <c r="KGZ19" s="244"/>
      <c r="KHA19" s="284"/>
      <c r="KHB19" s="284"/>
      <c r="KHC19" s="211"/>
      <c r="KHD19" s="285"/>
      <c r="KHE19" s="285"/>
      <c r="KHF19" s="289"/>
      <c r="KHG19" s="240"/>
      <c r="KHH19" s="244"/>
      <c r="KHI19" s="284"/>
      <c r="KHJ19" s="284"/>
      <c r="KHK19" s="211"/>
      <c r="KHL19" s="285"/>
      <c r="KHM19" s="285"/>
      <c r="KHN19" s="289"/>
      <c r="KHO19" s="240"/>
      <c r="KHP19" s="244"/>
      <c r="KHQ19" s="284"/>
      <c r="KHR19" s="284"/>
      <c r="KHS19" s="211"/>
      <c r="KHT19" s="285"/>
      <c r="KHU19" s="285"/>
      <c r="KHV19" s="289"/>
      <c r="KHW19" s="240"/>
      <c r="KHX19" s="244"/>
      <c r="KHY19" s="284"/>
      <c r="KHZ19" s="284"/>
      <c r="KIA19" s="211"/>
      <c r="KIB19" s="285"/>
      <c r="KIC19" s="285"/>
      <c r="KID19" s="289"/>
      <c r="KIE19" s="240"/>
      <c r="KIF19" s="244"/>
      <c r="KIG19" s="284"/>
      <c r="KIH19" s="284"/>
      <c r="KII19" s="211"/>
      <c r="KIJ19" s="285"/>
      <c r="KIK19" s="285"/>
      <c r="KIL19" s="289"/>
      <c r="KIM19" s="240"/>
      <c r="KIN19" s="244"/>
      <c r="KIO19" s="284"/>
      <c r="KIP19" s="284"/>
      <c r="KIQ19" s="211"/>
      <c r="KIR19" s="285"/>
      <c r="KIS19" s="285"/>
      <c r="KIT19" s="289"/>
      <c r="KIU19" s="240"/>
      <c r="KIV19" s="244"/>
      <c r="KIW19" s="284"/>
      <c r="KIX19" s="284"/>
      <c r="KIY19" s="211"/>
      <c r="KIZ19" s="285"/>
      <c r="KJA19" s="285"/>
      <c r="KJB19" s="289"/>
      <c r="KJC19" s="240"/>
      <c r="KJD19" s="244"/>
      <c r="KJE19" s="284"/>
      <c r="KJF19" s="284"/>
      <c r="KJG19" s="211"/>
      <c r="KJH19" s="285"/>
      <c r="KJI19" s="285"/>
      <c r="KJJ19" s="289"/>
      <c r="KJK19" s="240"/>
      <c r="KJL19" s="244"/>
      <c r="KJM19" s="284"/>
      <c r="KJN19" s="284"/>
      <c r="KJO19" s="211"/>
      <c r="KJP19" s="285"/>
      <c r="KJQ19" s="285"/>
      <c r="KJR19" s="289"/>
      <c r="KJS19" s="240"/>
      <c r="KJT19" s="244"/>
      <c r="KJU19" s="284"/>
      <c r="KJV19" s="284"/>
      <c r="KJW19" s="211"/>
      <c r="KJX19" s="285"/>
      <c r="KJY19" s="285"/>
      <c r="KJZ19" s="289"/>
      <c r="KKA19" s="240"/>
      <c r="KKB19" s="244"/>
      <c r="KKC19" s="284"/>
      <c r="KKD19" s="284"/>
      <c r="KKE19" s="211"/>
      <c r="KKF19" s="285"/>
      <c r="KKG19" s="285"/>
      <c r="KKH19" s="289"/>
      <c r="KKI19" s="240"/>
      <c r="KKJ19" s="244"/>
      <c r="KKK19" s="284"/>
      <c r="KKL19" s="284"/>
      <c r="KKM19" s="211"/>
      <c r="KKN19" s="285"/>
      <c r="KKO19" s="285"/>
      <c r="KKP19" s="289"/>
      <c r="KKQ19" s="240"/>
      <c r="KKR19" s="244"/>
      <c r="KKS19" s="284"/>
      <c r="KKT19" s="284"/>
      <c r="KKU19" s="211"/>
      <c r="KKV19" s="285"/>
      <c r="KKW19" s="285"/>
      <c r="KKX19" s="289"/>
      <c r="KKY19" s="240"/>
      <c r="KKZ19" s="244"/>
      <c r="KLA19" s="284"/>
      <c r="KLB19" s="284"/>
      <c r="KLC19" s="211"/>
      <c r="KLD19" s="285"/>
      <c r="KLE19" s="285"/>
      <c r="KLF19" s="289"/>
      <c r="KLG19" s="240"/>
      <c r="KLH19" s="244"/>
      <c r="KLI19" s="284"/>
      <c r="KLJ19" s="284"/>
      <c r="KLK19" s="211"/>
      <c r="KLL19" s="285"/>
      <c r="KLM19" s="285"/>
      <c r="KLN19" s="289"/>
      <c r="KLO19" s="240"/>
      <c r="KLP19" s="244"/>
      <c r="KLQ19" s="284"/>
      <c r="KLR19" s="284"/>
      <c r="KLS19" s="211"/>
      <c r="KLT19" s="285"/>
      <c r="KLU19" s="285"/>
      <c r="KLV19" s="289"/>
      <c r="KLW19" s="240"/>
      <c r="KLX19" s="244"/>
      <c r="KLY19" s="284"/>
      <c r="KLZ19" s="284"/>
      <c r="KMA19" s="211"/>
      <c r="KMB19" s="285"/>
      <c r="KMC19" s="285"/>
      <c r="KMD19" s="289"/>
      <c r="KME19" s="240"/>
      <c r="KMF19" s="244"/>
      <c r="KMG19" s="284"/>
      <c r="KMH19" s="284"/>
      <c r="KMI19" s="211"/>
      <c r="KMJ19" s="285"/>
      <c r="KMK19" s="285"/>
      <c r="KML19" s="289"/>
      <c r="KMM19" s="240"/>
      <c r="KMN19" s="244"/>
      <c r="KMO19" s="284"/>
      <c r="KMP19" s="284"/>
      <c r="KMQ19" s="211"/>
      <c r="KMR19" s="285"/>
      <c r="KMS19" s="285"/>
      <c r="KMT19" s="289"/>
      <c r="KMU19" s="240"/>
      <c r="KMV19" s="244"/>
      <c r="KMW19" s="284"/>
      <c r="KMX19" s="284"/>
      <c r="KMY19" s="211"/>
      <c r="KMZ19" s="285"/>
      <c r="KNA19" s="285"/>
      <c r="KNB19" s="289"/>
      <c r="KNC19" s="240"/>
      <c r="KND19" s="244"/>
      <c r="KNE19" s="284"/>
      <c r="KNF19" s="284"/>
      <c r="KNG19" s="211"/>
      <c r="KNH19" s="285"/>
      <c r="KNI19" s="285"/>
      <c r="KNJ19" s="289"/>
      <c r="KNK19" s="240"/>
      <c r="KNL19" s="244"/>
      <c r="KNM19" s="284"/>
      <c r="KNN19" s="284"/>
      <c r="KNO19" s="211"/>
      <c r="KNP19" s="285"/>
      <c r="KNQ19" s="285"/>
      <c r="KNR19" s="289"/>
      <c r="KNS19" s="240"/>
      <c r="KNT19" s="244"/>
      <c r="KNU19" s="284"/>
      <c r="KNV19" s="284"/>
      <c r="KNW19" s="211"/>
      <c r="KNX19" s="285"/>
      <c r="KNY19" s="285"/>
      <c r="KNZ19" s="289"/>
      <c r="KOA19" s="240"/>
      <c r="KOB19" s="244"/>
      <c r="KOC19" s="284"/>
      <c r="KOD19" s="284"/>
      <c r="KOE19" s="211"/>
      <c r="KOF19" s="285"/>
      <c r="KOG19" s="285"/>
      <c r="KOH19" s="289"/>
      <c r="KOI19" s="240"/>
      <c r="KOJ19" s="244"/>
      <c r="KOK19" s="284"/>
      <c r="KOL19" s="284"/>
      <c r="KOM19" s="211"/>
      <c r="KON19" s="285"/>
      <c r="KOO19" s="285"/>
      <c r="KOP19" s="289"/>
      <c r="KOQ19" s="240"/>
      <c r="KOR19" s="244"/>
      <c r="KOS19" s="284"/>
      <c r="KOT19" s="284"/>
      <c r="KOU19" s="211"/>
      <c r="KOV19" s="285"/>
      <c r="KOW19" s="285"/>
      <c r="KOX19" s="289"/>
      <c r="KOY19" s="240"/>
      <c r="KOZ19" s="244"/>
      <c r="KPA19" s="284"/>
      <c r="KPB19" s="284"/>
      <c r="KPC19" s="211"/>
      <c r="KPD19" s="285"/>
      <c r="KPE19" s="285"/>
      <c r="KPF19" s="289"/>
      <c r="KPG19" s="240"/>
      <c r="KPH19" s="244"/>
      <c r="KPI19" s="284"/>
      <c r="KPJ19" s="284"/>
      <c r="KPK19" s="211"/>
      <c r="KPL19" s="285"/>
      <c r="KPM19" s="285"/>
      <c r="KPN19" s="289"/>
      <c r="KPO19" s="240"/>
      <c r="KPP19" s="244"/>
      <c r="KPQ19" s="284"/>
      <c r="KPR19" s="284"/>
      <c r="KPS19" s="211"/>
      <c r="KPT19" s="285"/>
      <c r="KPU19" s="285"/>
      <c r="KPV19" s="289"/>
      <c r="KPW19" s="240"/>
      <c r="KPX19" s="244"/>
      <c r="KPY19" s="284"/>
      <c r="KPZ19" s="284"/>
      <c r="KQA19" s="211"/>
      <c r="KQB19" s="285"/>
      <c r="KQC19" s="285"/>
      <c r="KQD19" s="289"/>
      <c r="KQE19" s="240"/>
      <c r="KQF19" s="244"/>
      <c r="KQG19" s="284"/>
      <c r="KQH19" s="284"/>
      <c r="KQI19" s="211"/>
      <c r="KQJ19" s="285"/>
      <c r="KQK19" s="285"/>
      <c r="KQL19" s="289"/>
      <c r="KQM19" s="240"/>
      <c r="KQN19" s="244"/>
      <c r="KQO19" s="284"/>
      <c r="KQP19" s="284"/>
      <c r="KQQ19" s="211"/>
      <c r="KQR19" s="285"/>
      <c r="KQS19" s="285"/>
      <c r="KQT19" s="289"/>
      <c r="KQU19" s="240"/>
      <c r="KQV19" s="244"/>
      <c r="KQW19" s="284"/>
      <c r="KQX19" s="284"/>
      <c r="KQY19" s="211"/>
      <c r="KQZ19" s="285"/>
      <c r="KRA19" s="285"/>
      <c r="KRB19" s="289"/>
      <c r="KRC19" s="240"/>
      <c r="KRD19" s="244"/>
      <c r="KRE19" s="284"/>
      <c r="KRF19" s="284"/>
      <c r="KRG19" s="211"/>
      <c r="KRH19" s="285"/>
      <c r="KRI19" s="285"/>
      <c r="KRJ19" s="289"/>
      <c r="KRK19" s="240"/>
      <c r="KRL19" s="244"/>
      <c r="KRM19" s="284"/>
      <c r="KRN19" s="284"/>
      <c r="KRO19" s="211"/>
      <c r="KRP19" s="285"/>
      <c r="KRQ19" s="285"/>
      <c r="KRR19" s="289"/>
      <c r="KRS19" s="240"/>
      <c r="KRT19" s="244"/>
      <c r="KRU19" s="284"/>
      <c r="KRV19" s="284"/>
      <c r="KRW19" s="211"/>
      <c r="KRX19" s="285"/>
      <c r="KRY19" s="285"/>
      <c r="KRZ19" s="289"/>
      <c r="KSA19" s="240"/>
      <c r="KSB19" s="244"/>
      <c r="KSC19" s="284"/>
      <c r="KSD19" s="284"/>
      <c r="KSE19" s="211"/>
      <c r="KSF19" s="285"/>
      <c r="KSG19" s="285"/>
      <c r="KSH19" s="289"/>
      <c r="KSI19" s="240"/>
      <c r="KSJ19" s="244"/>
      <c r="KSK19" s="284"/>
      <c r="KSL19" s="284"/>
      <c r="KSM19" s="211"/>
      <c r="KSN19" s="285"/>
      <c r="KSO19" s="285"/>
      <c r="KSP19" s="289"/>
      <c r="KSQ19" s="240"/>
      <c r="KSR19" s="244"/>
      <c r="KSS19" s="284"/>
      <c r="KST19" s="284"/>
      <c r="KSU19" s="211"/>
      <c r="KSV19" s="285"/>
      <c r="KSW19" s="285"/>
      <c r="KSX19" s="289"/>
      <c r="KSY19" s="240"/>
      <c r="KSZ19" s="244"/>
      <c r="KTA19" s="284"/>
      <c r="KTB19" s="284"/>
      <c r="KTC19" s="211"/>
      <c r="KTD19" s="285"/>
      <c r="KTE19" s="285"/>
      <c r="KTF19" s="289"/>
      <c r="KTG19" s="240"/>
      <c r="KTH19" s="244"/>
      <c r="KTI19" s="284"/>
      <c r="KTJ19" s="284"/>
      <c r="KTK19" s="211"/>
      <c r="KTL19" s="285"/>
      <c r="KTM19" s="285"/>
      <c r="KTN19" s="289"/>
      <c r="KTO19" s="240"/>
      <c r="KTP19" s="244"/>
      <c r="KTQ19" s="284"/>
      <c r="KTR19" s="284"/>
      <c r="KTS19" s="211"/>
      <c r="KTT19" s="285"/>
      <c r="KTU19" s="285"/>
      <c r="KTV19" s="289"/>
      <c r="KTW19" s="240"/>
      <c r="KTX19" s="244"/>
      <c r="KTY19" s="284"/>
      <c r="KTZ19" s="284"/>
      <c r="KUA19" s="211"/>
      <c r="KUB19" s="285"/>
      <c r="KUC19" s="285"/>
      <c r="KUD19" s="289"/>
      <c r="KUE19" s="240"/>
      <c r="KUF19" s="244"/>
      <c r="KUG19" s="284"/>
      <c r="KUH19" s="284"/>
      <c r="KUI19" s="211"/>
      <c r="KUJ19" s="285"/>
      <c r="KUK19" s="285"/>
      <c r="KUL19" s="289"/>
      <c r="KUM19" s="240"/>
      <c r="KUN19" s="244"/>
      <c r="KUO19" s="284"/>
      <c r="KUP19" s="284"/>
      <c r="KUQ19" s="211"/>
      <c r="KUR19" s="285"/>
      <c r="KUS19" s="285"/>
      <c r="KUT19" s="289"/>
      <c r="KUU19" s="240"/>
      <c r="KUV19" s="244"/>
      <c r="KUW19" s="284"/>
      <c r="KUX19" s="284"/>
      <c r="KUY19" s="211"/>
      <c r="KUZ19" s="285"/>
      <c r="KVA19" s="285"/>
      <c r="KVB19" s="289"/>
      <c r="KVC19" s="240"/>
      <c r="KVD19" s="244"/>
      <c r="KVE19" s="284"/>
      <c r="KVF19" s="284"/>
      <c r="KVG19" s="211"/>
      <c r="KVH19" s="285"/>
      <c r="KVI19" s="285"/>
      <c r="KVJ19" s="289"/>
      <c r="KVK19" s="240"/>
      <c r="KVL19" s="244"/>
      <c r="KVM19" s="284"/>
      <c r="KVN19" s="284"/>
      <c r="KVO19" s="211"/>
      <c r="KVP19" s="285"/>
      <c r="KVQ19" s="285"/>
      <c r="KVR19" s="289"/>
      <c r="KVS19" s="240"/>
      <c r="KVT19" s="244"/>
      <c r="KVU19" s="284"/>
      <c r="KVV19" s="284"/>
      <c r="KVW19" s="211"/>
      <c r="KVX19" s="285"/>
      <c r="KVY19" s="285"/>
      <c r="KVZ19" s="289"/>
      <c r="KWA19" s="240"/>
      <c r="KWB19" s="244"/>
      <c r="KWC19" s="284"/>
      <c r="KWD19" s="284"/>
      <c r="KWE19" s="211"/>
      <c r="KWF19" s="285"/>
      <c r="KWG19" s="285"/>
      <c r="KWH19" s="289"/>
      <c r="KWI19" s="240"/>
      <c r="KWJ19" s="244"/>
      <c r="KWK19" s="284"/>
      <c r="KWL19" s="284"/>
      <c r="KWM19" s="211"/>
      <c r="KWN19" s="285"/>
      <c r="KWO19" s="285"/>
      <c r="KWP19" s="289"/>
      <c r="KWQ19" s="240"/>
      <c r="KWR19" s="244"/>
      <c r="KWS19" s="284"/>
      <c r="KWT19" s="284"/>
      <c r="KWU19" s="211"/>
      <c r="KWV19" s="285"/>
      <c r="KWW19" s="285"/>
      <c r="KWX19" s="289"/>
      <c r="KWY19" s="240"/>
      <c r="KWZ19" s="244"/>
      <c r="KXA19" s="284"/>
      <c r="KXB19" s="284"/>
      <c r="KXC19" s="211"/>
      <c r="KXD19" s="285"/>
      <c r="KXE19" s="285"/>
      <c r="KXF19" s="289"/>
      <c r="KXG19" s="240"/>
      <c r="KXH19" s="244"/>
      <c r="KXI19" s="284"/>
      <c r="KXJ19" s="284"/>
      <c r="KXK19" s="211"/>
      <c r="KXL19" s="285"/>
      <c r="KXM19" s="285"/>
      <c r="KXN19" s="289"/>
      <c r="KXO19" s="240"/>
      <c r="KXP19" s="244"/>
      <c r="KXQ19" s="284"/>
      <c r="KXR19" s="284"/>
      <c r="KXS19" s="211"/>
      <c r="KXT19" s="285"/>
      <c r="KXU19" s="285"/>
      <c r="KXV19" s="289"/>
      <c r="KXW19" s="240"/>
      <c r="KXX19" s="244"/>
      <c r="KXY19" s="284"/>
      <c r="KXZ19" s="284"/>
      <c r="KYA19" s="211"/>
      <c r="KYB19" s="285"/>
      <c r="KYC19" s="285"/>
      <c r="KYD19" s="289"/>
      <c r="KYE19" s="240"/>
      <c r="KYF19" s="244"/>
      <c r="KYG19" s="284"/>
      <c r="KYH19" s="284"/>
      <c r="KYI19" s="211"/>
      <c r="KYJ19" s="285"/>
      <c r="KYK19" s="285"/>
      <c r="KYL19" s="289"/>
      <c r="KYM19" s="240"/>
      <c r="KYN19" s="244"/>
      <c r="KYO19" s="284"/>
      <c r="KYP19" s="284"/>
      <c r="KYQ19" s="211"/>
      <c r="KYR19" s="285"/>
      <c r="KYS19" s="285"/>
      <c r="KYT19" s="289"/>
      <c r="KYU19" s="240"/>
      <c r="KYV19" s="244"/>
      <c r="KYW19" s="284"/>
      <c r="KYX19" s="284"/>
      <c r="KYY19" s="211"/>
      <c r="KYZ19" s="285"/>
      <c r="KZA19" s="285"/>
      <c r="KZB19" s="289"/>
      <c r="KZC19" s="240"/>
      <c r="KZD19" s="244"/>
      <c r="KZE19" s="284"/>
      <c r="KZF19" s="284"/>
      <c r="KZG19" s="211"/>
      <c r="KZH19" s="285"/>
      <c r="KZI19" s="285"/>
      <c r="KZJ19" s="289"/>
      <c r="KZK19" s="240"/>
      <c r="KZL19" s="244"/>
      <c r="KZM19" s="284"/>
      <c r="KZN19" s="284"/>
      <c r="KZO19" s="211"/>
      <c r="KZP19" s="285"/>
      <c r="KZQ19" s="285"/>
      <c r="KZR19" s="289"/>
      <c r="KZS19" s="240"/>
      <c r="KZT19" s="244"/>
      <c r="KZU19" s="284"/>
      <c r="KZV19" s="284"/>
      <c r="KZW19" s="211"/>
      <c r="KZX19" s="285"/>
      <c r="KZY19" s="285"/>
      <c r="KZZ19" s="289"/>
      <c r="LAA19" s="240"/>
      <c r="LAB19" s="244"/>
      <c r="LAC19" s="284"/>
      <c r="LAD19" s="284"/>
      <c r="LAE19" s="211"/>
      <c r="LAF19" s="285"/>
      <c r="LAG19" s="285"/>
      <c r="LAH19" s="289"/>
      <c r="LAI19" s="240"/>
      <c r="LAJ19" s="244"/>
      <c r="LAK19" s="284"/>
      <c r="LAL19" s="284"/>
      <c r="LAM19" s="211"/>
      <c r="LAN19" s="285"/>
      <c r="LAO19" s="285"/>
      <c r="LAP19" s="289"/>
      <c r="LAQ19" s="240"/>
      <c r="LAR19" s="244"/>
      <c r="LAS19" s="284"/>
      <c r="LAT19" s="284"/>
      <c r="LAU19" s="211"/>
      <c r="LAV19" s="285"/>
      <c r="LAW19" s="285"/>
      <c r="LAX19" s="289"/>
      <c r="LAY19" s="240"/>
      <c r="LAZ19" s="244"/>
      <c r="LBA19" s="284"/>
      <c r="LBB19" s="284"/>
      <c r="LBC19" s="211"/>
      <c r="LBD19" s="285"/>
      <c r="LBE19" s="285"/>
      <c r="LBF19" s="289"/>
      <c r="LBG19" s="240"/>
      <c r="LBH19" s="244"/>
      <c r="LBI19" s="284"/>
      <c r="LBJ19" s="284"/>
      <c r="LBK19" s="211"/>
      <c r="LBL19" s="285"/>
      <c r="LBM19" s="285"/>
      <c r="LBN19" s="289"/>
      <c r="LBO19" s="240"/>
      <c r="LBP19" s="244"/>
      <c r="LBQ19" s="284"/>
      <c r="LBR19" s="284"/>
      <c r="LBS19" s="211"/>
      <c r="LBT19" s="285"/>
      <c r="LBU19" s="285"/>
      <c r="LBV19" s="289"/>
      <c r="LBW19" s="240"/>
      <c r="LBX19" s="244"/>
      <c r="LBY19" s="284"/>
      <c r="LBZ19" s="284"/>
      <c r="LCA19" s="211"/>
      <c r="LCB19" s="285"/>
      <c r="LCC19" s="285"/>
      <c r="LCD19" s="289"/>
      <c r="LCE19" s="240"/>
      <c r="LCF19" s="244"/>
      <c r="LCG19" s="284"/>
      <c r="LCH19" s="284"/>
      <c r="LCI19" s="211"/>
      <c r="LCJ19" s="285"/>
      <c r="LCK19" s="285"/>
      <c r="LCL19" s="289"/>
      <c r="LCM19" s="240"/>
      <c r="LCN19" s="244"/>
      <c r="LCO19" s="284"/>
      <c r="LCP19" s="284"/>
      <c r="LCQ19" s="211"/>
      <c r="LCR19" s="285"/>
      <c r="LCS19" s="285"/>
      <c r="LCT19" s="289"/>
      <c r="LCU19" s="240"/>
      <c r="LCV19" s="244"/>
      <c r="LCW19" s="284"/>
      <c r="LCX19" s="284"/>
      <c r="LCY19" s="211"/>
      <c r="LCZ19" s="285"/>
      <c r="LDA19" s="285"/>
      <c r="LDB19" s="289"/>
      <c r="LDC19" s="240"/>
      <c r="LDD19" s="244"/>
      <c r="LDE19" s="284"/>
      <c r="LDF19" s="284"/>
      <c r="LDG19" s="211"/>
      <c r="LDH19" s="285"/>
      <c r="LDI19" s="285"/>
      <c r="LDJ19" s="289"/>
      <c r="LDK19" s="240"/>
      <c r="LDL19" s="244"/>
      <c r="LDM19" s="284"/>
      <c r="LDN19" s="284"/>
      <c r="LDO19" s="211"/>
      <c r="LDP19" s="285"/>
      <c r="LDQ19" s="285"/>
      <c r="LDR19" s="289"/>
      <c r="LDS19" s="240"/>
      <c r="LDT19" s="244"/>
      <c r="LDU19" s="284"/>
      <c r="LDV19" s="284"/>
      <c r="LDW19" s="211"/>
      <c r="LDX19" s="285"/>
      <c r="LDY19" s="285"/>
      <c r="LDZ19" s="289"/>
      <c r="LEA19" s="240"/>
      <c r="LEB19" s="244"/>
      <c r="LEC19" s="284"/>
      <c r="LED19" s="284"/>
      <c r="LEE19" s="211"/>
      <c r="LEF19" s="285"/>
      <c r="LEG19" s="285"/>
      <c r="LEH19" s="289"/>
      <c r="LEI19" s="240"/>
      <c r="LEJ19" s="244"/>
      <c r="LEK19" s="284"/>
      <c r="LEL19" s="284"/>
      <c r="LEM19" s="211"/>
      <c r="LEN19" s="285"/>
      <c r="LEO19" s="285"/>
      <c r="LEP19" s="289"/>
      <c r="LEQ19" s="240"/>
      <c r="LER19" s="244"/>
      <c r="LES19" s="284"/>
      <c r="LET19" s="284"/>
      <c r="LEU19" s="211"/>
      <c r="LEV19" s="285"/>
      <c r="LEW19" s="285"/>
      <c r="LEX19" s="289"/>
      <c r="LEY19" s="240"/>
      <c r="LEZ19" s="244"/>
      <c r="LFA19" s="284"/>
      <c r="LFB19" s="284"/>
      <c r="LFC19" s="211"/>
      <c r="LFD19" s="285"/>
      <c r="LFE19" s="285"/>
      <c r="LFF19" s="289"/>
      <c r="LFG19" s="240"/>
      <c r="LFH19" s="244"/>
      <c r="LFI19" s="284"/>
      <c r="LFJ19" s="284"/>
      <c r="LFK19" s="211"/>
      <c r="LFL19" s="285"/>
      <c r="LFM19" s="285"/>
      <c r="LFN19" s="289"/>
      <c r="LFO19" s="240"/>
      <c r="LFP19" s="244"/>
      <c r="LFQ19" s="284"/>
      <c r="LFR19" s="284"/>
      <c r="LFS19" s="211"/>
      <c r="LFT19" s="285"/>
      <c r="LFU19" s="285"/>
      <c r="LFV19" s="289"/>
      <c r="LFW19" s="240"/>
      <c r="LFX19" s="244"/>
      <c r="LFY19" s="284"/>
      <c r="LFZ19" s="284"/>
      <c r="LGA19" s="211"/>
      <c r="LGB19" s="285"/>
      <c r="LGC19" s="285"/>
      <c r="LGD19" s="289"/>
      <c r="LGE19" s="240"/>
      <c r="LGF19" s="244"/>
      <c r="LGG19" s="284"/>
      <c r="LGH19" s="284"/>
      <c r="LGI19" s="211"/>
      <c r="LGJ19" s="285"/>
      <c r="LGK19" s="285"/>
      <c r="LGL19" s="289"/>
      <c r="LGM19" s="240"/>
      <c r="LGN19" s="244"/>
      <c r="LGO19" s="284"/>
      <c r="LGP19" s="284"/>
      <c r="LGQ19" s="211"/>
      <c r="LGR19" s="285"/>
      <c r="LGS19" s="285"/>
      <c r="LGT19" s="289"/>
      <c r="LGU19" s="240"/>
      <c r="LGV19" s="244"/>
      <c r="LGW19" s="284"/>
      <c r="LGX19" s="284"/>
      <c r="LGY19" s="211"/>
      <c r="LGZ19" s="285"/>
      <c r="LHA19" s="285"/>
      <c r="LHB19" s="289"/>
      <c r="LHC19" s="240"/>
      <c r="LHD19" s="244"/>
      <c r="LHE19" s="284"/>
      <c r="LHF19" s="284"/>
      <c r="LHG19" s="211"/>
      <c r="LHH19" s="285"/>
      <c r="LHI19" s="285"/>
      <c r="LHJ19" s="289"/>
      <c r="LHK19" s="240"/>
      <c r="LHL19" s="244"/>
      <c r="LHM19" s="284"/>
      <c r="LHN19" s="284"/>
      <c r="LHO19" s="211"/>
      <c r="LHP19" s="285"/>
      <c r="LHQ19" s="285"/>
      <c r="LHR19" s="289"/>
      <c r="LHS19" s="240"/>
      <c r="LHT19" s="244"/>
      <c r="LHU19" s="284"/>
      <c r="LHV19" s="284"/>
      <c r="LHW19" s="211"/>
      <c r="LHX19" s="285"/>
      <c r="LHY19" s="285"/>
      <c r="LHZ19" s="289"/>
      <c r="LIA19" s="240"/>
      <c r="LIB19" s="244"/>
      <c r="LIC19" s="284"/>
      <c r="LID19" s="284"/>
      <c r="LIE19" s="211"/>
      <c r="LIF19" s="285"/>
      <c r="LIG19" s="285"/>
      <c r="LIH19" s="289"/>
      <c r="LII19" s="240"/>
      <c r="LIJ19" s="244"/>
      <c r="LIK19" s="284"/>
      <c r="LIL19" s="284"/>
      <c r="LIM19" s="211"/>
      <c r="LIN19" s="285"/>
      <c r="LIO19" s="285"/>
      <c r="LIP19" s="289"/>
      <c r="LIQ19" s="240"/>
      <c r="LIR19" s="244"/>
      <c r="LIS19" s="284"/>
      <c r="LIT19" s="284"/>
      <c r="LIU19" s="211"/>
      <c r="LIV19" s="285"/>
      <c r="LIW19" s="285"/>
      <c r="LIX19" s="289"/>
      <c r="LIY19" s="240"/>
      <c r="LIZ19" s="244"/>
      <c r="LJA19" s="284"/>
      <c r="LJB19" s="284"/>
      <c r="LJC19" s="211"/>
      <c r="LJD19" s="285"/>
      <c r="LJE19" s="285"/>
      <c r="LJF19" s="289"/>
      <c r="LJG19" s="240"/>
      <c r="LJH19" s="244"/>
      <c r="LJI19" s="284"/>
      <c r="LJJ19" s="284"/>
      <c r="LJK19" s="211"/>
      <c r="LJL19" s="285"/>
      <c r="LJM19" s="285"/>
      <c r="LJN19" s="289"/>
      <c r="LJO19" s="240"/>
      <c r="LJP19" s="244"/>
      <c r="LJQ19" s="284"/>
      <c r="LJR19" s="284"/>
      <c r="LJS19" s="211"/>
      <c r="LJT19" s="285"/>
      <c r="LJU19" s="285"/>
      <c r="LJV19" s="289"/>
      <c r="LJW19" s="240"/>
      <c r="LJX19" s="244"/>
      <c r="LJY19" s="284"/>
      <c r="LJZ19" s="284"/>
      <c r="LKA19" s="211"/>
      <c r="LKB19" s="285"/>
      <c r="LKC19" s="285"/>
      <c r="LKD19" s="289"/>
      <c r="LKE19" s="240"/>
      <c r="LKF19" s="244"/>
      <c r="LKG19" s="284"/>
      <c r="LKH19" s="284"/>
      <c r="LKI19" s="211"/>
      <c r="LKJ19" s="285"/>
      <c r="LKK19" s="285"/>
      <c r="LKL19" s="289"/>
      <c r="LKM19" s="240"/>
      <c r="LKN19" s="244"/>
      <c r="LKO19" s="284"/>
      <c r="LKP19" s="284"/>
      <c r="LKQ19" s="211"/>
      <c r="LKR19" s="285"/>
      <c r="LKS19" s="285"/>
      <c r="LKT19" s="289"/>
      <c r="LKU19" s="240"/>
      <c r="LKV19" s="244"/>
      <c r="LKW19" s="284"/>
      <c r="LKX19" s="284"/>
      <c r="LKY19" s="211"/>
      <c r="LKZ19" s="285"/>
      <c r="LLA19" s="285"/>
      <c r="LLB19" s="289"/>
      <c r="LLC19" s="240"/>
      <c r="LLD19" s="244"/>
      <c r="LLE19" s="284"/>
      <c r="LLF19" s="284"/>
      <c r="LLG19" s="211"/>
      <c r="LLH19" s="285"/>
      <c r="LLI19" s="285"/>
      <c r="LLJ19" s="289"/>
      <c r="LLK19" s="240"/>
      <c r="LLL19" s="244"/>
      <c r="LLM19" s="284"/>
      <c r="LLN19" s="284"/>
      <c r="LLO19" s="211"/>
      <c r="LLP19" s="285"/>
      <c r="LLQ19" s="285"/>
      <c r="LLR19" s="289"/>
      <c r="LLS19" s="240"/>
      <c r="LLT19" s="244"/>
      <c r="LLU19" s="284"/>
      <c r="LLV19" s="284"/>
      <c r="LLW19" s="211"/>
      <c r="LLX19" s="285"/>
      <c r="LLY19" s="285"/>
      <c r="LLZ19" s="289"/>
      <c r="LMA19" s="240"/>
      <c r="LMB19" s="244"/>
      <c r="LMC19" s="284"/>
      <c r="LMD19" s="284"/>
      <c r="LME19" s="211"/>
      <c r="LMF19" s="285"/>
      <c r="LMG19" s="285"/>
      <c r="LMH19" s="289"/>
      <c r="LMI19" s="240"/>
      <c r="LMJ19" s="244"/>
      <c r="LMK19" s="284"/>
      <c r="LML19" s="284"/>
      <c r="LMM19" s="211"/>
      <c r="LMN19" s="285"/>
      <c r="LMO19" s="285"/>
      <c r="LMP19" s="289"/>
      <c r="LMQ19" s="240"/>
      <c r="LMR19" s="244"/>
      <c r="LMS19" s="284"/>
      <c r="LMT19" s="284"/>
      <c r="LMU19" s="211"/>
      <c r="LMV19" s="285"/>
      <c r="LMW19" s="285"/>
      <c r="LMX19" s="289"/>
      <c r="LMY19" s="240"/>
      <c r="LMZ19" s="244"/>
      <c r="LNA19" s="284"/>
      <c r="LNB19" s="284"/>
      <c r="LNC19" s="211"/>
      <c r="LND19" s="285"/>
      <c r="LNE19" s="285"/>
      <c r="LNF19" s="289"/>
      <c r="LNG19" s="240"/>
      <c r="LNH19" s="244"/>
      <c r="LNI19" s="284"/>
      <c r="LNJ19" s="284"/>
      <c r="LNK19" s="211"/>
      <c r="LNL19" s="285"/>
      <c r="LNM19" s="285"/>
      <c r="LNN19" s="289"/>
      <c r="LNO19" s="240"/>
      <c r="LNP19" s="244"/>
      <c r="LNQ19" s="284"/>
      <c r="LNR19" s="284"/>
      <c r="LNS19" s="211"/>
      <c r="LNT19" s="285"/>
      <c r="LNU19" s="285"/>
      <c r="LNV19" s="289"/>
      <c r="LNW19" s="240"/>
      <c r="LNX19" s="244"/>
      <c r="LNY19" s="284"/>
      <c r="LNZ19" s="284"/>
      <c r="LOA19" s="211"/>
      <c r="LOB19" s="285"/>
      <c r="LOC19" s="285"/>
      <c r="LOD19" s="289"/>
      <c r="LOE19" s="240"/>
      <c r="LOF19" s="244"/>
      <c r="LOG19" s="284"/>
      <c r="LOH19" s="284"/>
      <c r="LOI19" s="211"/>
      <c r="LOJ19" s="285"/>
      <c r="LOK19" s="285"/>
      <c r="LOL19" s="289"/>
      <c r="LOM19" s="240"/>
      <c r="LON19" s="244"/>
      <c r="LOO19" s="284"/>
      <c r="LOP19" s="284"/>
      <c r="LOQ19" s="211"/>
      <c r="LOR19" s="285"/>
      <c r="LOS19" s="285"/>
      <c r="LOT19" s="289"/>
      <c r="LOU19" s="240"/>
      <c r="LOV19" s="244"/>
      <c r="LOW19" s="284"/>
      <c r="LOX19" s="284"/>
      <c r="LOY19" s="211"/>
      <c r="LOZ19" s="285"/>
      <c r="LPA19" s="285"/>
      <c r="LPB19" s="289"/>
      <c r="LPC19" s="240"/>
      <c r="LPD19" s="244"/>
      <c r="LPE19" s="284"/>
      <c r="LPF19" s="284"/>
      <c r="LPG19" s="211"/>
      <c r="LPH19" s="285"/>
      <c r="LPI19" s="285"/>
      <c r="LPJ19" s="289"/>
      <c r="LPK19" s="240"/>
      <c r="LPL19" s="244"/>
      <c r="LPM19" s="284"/>
      <c r="LPN19" s="284"/>
      <c r="LPO19" s="211"/>
      <c r="LPP19" s="285"/>
      <c r="LPQ19" s="285"/>
      <c r="LPR19" s="289"/>
      <c r="LPS19" s="240"/>
      <c r="LPT19" s="244"/>
      <c r="LPU19" s="284"/>
      <c r="LPV19" s="284"/>
      <c r="LPW19" s="211"/>
      <c r="LPX19" s="285"/>
      <c r="LPY19" s="285"/>
      <c r="LPZ19" s="289"/>
      <c r="LQA19" s="240"/>
      <c r="LQB19" s="244"/>
      <c r="LQC19" s="284"/>
      <c r="LQD19" s="284"/>
      <c r="LQE19" s="211"/>
      <c r="LQF19" s="285"/>
      <c r="LQG19" s="285"/>
      <c r="LQH19" s="289"/>
      <c r="LQI19" s="240"/>
      <c r="LQJ19" s="244"/>
      <c r="LQK19" s="284"/>
      <c r="LQL19" s="284"/>
      <c r="LQM19" s="211"/>
      <c r="LQN19" s="285"/>
      <c r="LQO19" s="285"/>
      <c r="LQP19" s="289"/>
      <c r="LQQ19" s="240"/>
      <c r="LQR19" s="244"/>
      <c r="LQS19" s="284"/>
      <c r="LQT19" s="284"/>
      <c r="LQU19" s="211"/>
      <c r="LQV19" s="285"/>
      <c r="LQW19" s="285"/>
      <c r="LQX19" s="289"/>
      <c r="LQY19" s="240"/>
      <c r="LQZ19" s="244"/>
      <c r="LRA19" s="284"/>
      <c r="LRB19" s="284"/>
      <c r="LRC19" s="211"/>
      <c r="LRD19" s="285"/>
      <c r="LRE19" s="285"/>
      <c r="LRF19" s="289"/>
      <c r="LRG19" s="240"/>
      <c r="LRH19" s="244"/>
      <c r="LRI19" s="284"/>
      <c r="LRJ19" s="284"/>
      <c r="LRK19" s="211"/>
      <c r="LRL19" s="285"/>
      <c r="LRM19" s="285"/>
      <c r="LRN19" s="289"/>
      <c r="LRO19" s="240"/>
      <c r="LRP19" s="244"/>
      <c r="LRQ19" s="284"/>
      <c r="LRR19" s="284"/>
      <c r="LRS19" s="211"/>
      <c r="LRT19" s="285"/>
      <c r="LRU19" s="285"/>
      <c r="LRV19" s="289"/>
      <c r="LRW19" s="240"/>
      <c r="LRX19" s="244"/>
      <c r="LRY19" s="284"/>
      <c r="LRZ19" s="284"/>
      <c r="LSA19" s="211"/>
      <c r="LSB19" s="285"/>
      <c r="LSC19" s="285"/>
      <c r="LSD19" s="289"/>
      <c r="LSE19" s="240"/>
      <c r="LSF19" s="244"/>
      <c r="LSG19" s="284"/>
      <c r="LSH19" s="284"/>
      <c r="LSI19" s="211"/>
      <c r="LSJ19" s="285"/>
      <c r="LSK19" s="285"/>
      <c r="LSL19" s="289"/>
      <c r="LSM19" s="240"/>
      <c r="LSN19" s="244"/>
      <c r="LSO19" s="284"/>
      <c r="LSP19" s="284"/>
      <c r="LSQ19" s="211"/>
      <c r="LSR19" s="285"/>
      <c r="LSS19" s="285"/>
      <c r="LST19" s="289"/>
      <c r="LSU19" s="240"/>
      <c r="LSV19" s="244"/>
      <c r="LSW19" s="284"/>
      <c r="LSX19" s="284"/>
      <c r="LSY19" s="211"/>
      <c r="LSZ19" s="285"/>
      <c r="LTA19" s="285"/>
      <c r="LTB19" s="289"/>
      <c r="LTC19" s="240"/>
      <c r="LTD19" s="244"/>
      <c r="LTE19" s="284"/>
      <c r="LTF19" s="284"/>
      <c r="LTG19" s="211"/>
      <c r="LTH19" s="285"/>
      <c r="LTI19" s="285"/>
      <c r="LTJ19" s="289"/>
      <c r="LTK19" s="240"/>
      <c r="LTL19" s="244"/>
      <c r="LTM19" s="284"/>
      <c r="LTN19" s="284"/>
      <c r="LTO19" s="211"/>
      <c r="LTP19" s="285"/>
      <c r="LTQ19" s="285"/>
      <c r="LTR19" s="289"/>
      <c r="LTS19" s="240"/>
      <c r="LTT19" s="244"/>
      <c r="LTU19" s="284"/>
      <c r="LTV19" s="284"/>
      <c r="LTW19" s="211"/>
      <c r="LTX19" s="285"/>
      <c r="LTY19" s="285"/>
      <c r="LTZ19" s="289"/>
      <c r="LUA19" s="240"/>
      <c r="LUB19" s="244"/>
      <c r="LUC19" s="284"/>
      <c r="LUD19" s="284"/>
      <c r="LUE19" s="211"/>
      <c r="LUF19" s="285"/>
      <c r="LUG19" s="285"/>
      <c r="LUH19" s="289"/>
      <c r="LUI19" s="240"/>
      <c r="LUJ19" s="244"/>
      <c r="LUK19" s="284"/>
      <c r="LUL19" s="284"/>
      <c r="LUM19" s="211"/>
      <c r="LUN19" s="285"/>
      <c r="LUO19" s="285"/>
      <c r="LUP19" s="289"/>
      <c r="LUQ19" s="240"/>
      <c r="LUR19" s="244"/>
      <c r="LUS19" s="284"/>
      <c r="LUT19" s="284"/>
      <c r="LUU19" s="211"/>
      <c r="LUV19" s="285"/>
      <c r="LUW19" s="285"/>
      <c r="LUX19" s="289"/>
      <c r="LUY19" s="240"/>
      <c r="LUZ19" s="244"/>
      <c r="LVA19" s="284"/>
      <c r="LVB19" s="284"/>
      <c r="LVC19" s="211"/>
      <c r="LVD19" s="285"/>
      <c r="LVE19" s="285"/>
      <c r="LVF19" s="289"/>
      <c r="LVG19" s="240"/>
      <c r="LVH19" s="244"/>
      <c r="LVI19" s="284"/>
      <c r="LVJ19" s="284"/>
      <c r="LVK19" s="211"/>
      <c r="LVL19" s="285"/>
      <c r="LVM19" s="285"/>
      <c r="LVN19" s="289"/>
      <c r="LVO19" s="240"/>
      <c r="LVP19" s="244"/>
      <c r="LVQ19" s="284"/>
      <c r="LVR19" s="284"/>
      <c r="LVS19" s="211"/>
      <c r="LVT19" s="285"/>
      <c r="LVU19" s="285"/>
      <c r="LVV19" s="289"/>
      <c r="LVW19" s="240"/>
      <c r="LVX19" s="244"/>
      <c r="LVY19" s="284"/>
      <c r="LVZ19" s="284"/>
      <c r="LWA19" s="211"/>
      <c r="LWB19" s="285"/>
      <c r="LWC19" s="285"/>
      <c r="LWD19" s="289"/>
      <c r="LWE19" s="240"/>
      <c r="LWF19" s="244"/>
      <c r="LWG19" s="284"/>
      <c r="LWH19" s="284"/>
      <c r="LWI19" s="211"/>
      <c r="LWJ19" s="285"/>
      <c r="LWK19" s="285"/>
      <c r="LWL19" s="289"/>
      <c r="LWM19" s="240"/>
      <c r="LWN19" s="244"/>
      <c r="LWO19" s="284"/>
      <c r="LWP19" s="284"/>
      <c r="LWQ19" s="211"/>
      <c r="LWR19" s="285"/>
      <c r="LWS19" s="285"/>
      <c r="LWT19" s="289"/>
      <c r="LWU19" s="240"/>
      <c r="LWV19" s="244"/>
      <c r="LWW19" s="284"/>
      <c r="LWX19" s="284"/>
      <c r="LWY19" s="211"/>
      <c r="LWZ19" s="285"/>
      <c r="LXA19" s="285"/>
      <c r="LXB19" s="289"/>
      <c r="LXC19" s="240"/>
      <c r="LXD19" s="244"/>
      <c r="LXE19" s="284"/>
      <c r="LXF19" s="284"/>
      <c r="LXG19" s="211"/>
      <c r="LXH19" s="285"/>
      <c r="LXI19" s="285"/>
      <c r="LXJ19" s="289"/>
      <c r="LXK19" s="240"/>
      <c r="LXL19" s="244"/>
      <c r="LXM19" s="284"/>
      <c r="LXN19" s="284"/>
      <c r="LXO19" s="211"/>
      <c r="LXP19" s="285"/>
      <c r="LXQ19" s="285"/>
      <c r="LXR19" s="289"/>
      <c r="LXS19" s="240"/>
      <c r="LXT19" s="244"/>
      <c r="LXU19" s="284"/>
      <c r="LXV19" s="284"/>
      <c r="LXW19" s="211"/>
      <c r="LXX19" s="285"/>
      <c r="LXY19" s="285"/>
      <c r="LXZ19" s="289"/>
      <c r="LYA19" s="240"/>
      <c r="LYB19" s="244"/>
      <c r="LYC19" s="284"/>
      <c r="LYD19" s="284"/>
      <c r="LYE19" s="211"/>
      <c r="LYF19" s="285"/>
      <c r="LYG19" s="285"/>
      <c r="LYH19" s="289"/>
      <c r="LYI19" s="240"/>
      <c r="LYJ19" s="244"/>
      <c r="LYK19" s="284"/>
      <c r="LYL19" s="284"/>
      <c r="LYM19" s="211"/>
      <c r="LYN19" s="285"/>
      <c r="LYO19" s="285"/>
      <c r="LYP19" s="289"/>
      <c r="LYQ19" s="240"/>
      <c r="LYR19" s="244"/>
      <c r="LYS19" s="284"/>
      <c r="LYT19" s="284"/>
      <c r="LYU19" s="211"/>
      <c r="LYV19" s="285"/>
      <c r="LYW19" s="285"/>
      <c r="LYX19" s="289"/>
      <c r="LYY19" s="240"/>
      <c r="LYZ19" s="244"/>
      <c r="LZA19" s="284"/>
      <c r="LZB19" s="284"/>
      <c r="LZC19" s="211"/>
      <c r="LZD19" s="285"/>
      <c r="LZE19" s="285"/>
      <c r="LZF19" s="289"/>
      <c r="LZG19" s="240"/>
      <c r="LZH19" s="244"/>
      <c r="LZI19" s="284"/>
      <c r="LZJ19" s="284"/>
      <c r="LZK19" s="211"/>
      <c r="LZL19" s="285"/>
      <c r="LZM19" s="285"/>
      <c r="LZN19" s="289"/>
      <c r="LZO19" s="240"/>
      <c r="LZP19" s="244"/>
      <c r="LZQ19" s="284"/>
      <c r="LZR19" s="284"/>
      <c r="LZS19" s="211"/>
      <c r="LZT19" s="285"/>
      <c r="LZU19" s="285"/>
      <c r="LZV19" s="289"/>
      <c r="LZW19" s="240"/>
      <c r="LZX19" s="244"/>
      <c r="LZY19" s="284"/>
      <c r="LZZ19" s="284"/>
      <c r="MAA19" s="211"/>
      <c r="MAB19" s="285"/>
      <c r="MAC19" s="285"/>
      <c r="MAD19" s="289"/>
      <c r="MAE19" s="240"/>
      <c r="MAF19" s="244"/>
      <c r="MAG19" s="284"/>
      <c r="MAH19" s="284"/>
      <c r="MAI19" s="211"/>
      <c r="MAJ19" s="285"/>
      <c r="MAK19" s="285"/>
      <c r="MAL19" s="289"/>
      <c r="MAM19" s="240"/>
      <c r="MAN19" s="244"/>
      <c r="MAO19" s="284"/>
      <c r="MAP19" s="284"/>
      <c r="MAQ19" s="211"/>
      <c r="MAR19" s="285"/>
      <c r="MAS19" s="285"/>
      <c r="MAT19" s="289"/>
      <c r="MAU19" s="240"/>
      <c r="MAV19" s="244"/>
      <c r="MAW19" s="284"/>
      <c r="MAX19" s="284"/>
      <c r="MAY19" s="211"/>
      <c r="MAZ19" s="285"/>
      <c r="MBA19" s="285"/>
      <c r="MBB19" s="289"/>
      <c r="MBC19" s="240"/>
      <c r="MBD19" s="244"/>
      <c r="MBE19" s="284"/>
      <c r="MBF19" s="284"/>
      <c r="MBG19" s="211"/>
      <c r="MBH19" s="285"/>
      <c r="MBI19" s="285"/>
      <c r="MBJ19" s="289"/>
      <c r="MBK19" s="240"/>
      <c r="MBL19" s="244"/>
      <c r="MBM19" s="284"/>
      <c r="MBN19" s="284"/>
      <c r="MBO19" s="211"/>
      <c r="MBP19" s="285"/>
      <c r="MBQ19" s="285"/>
      <c r="MBR19" s="289"/>
      <c r="MBS19" s="240"/>
      <c r="MBT19" s="244"/>
      <c r="MBU19" s="284"/>
      <c r="MBV19" s="284"/>
      <c r="MBW19" s="211"/>
      <c r="MBX19" s="285"/>
      <c r="MBY19" s="285"/>
      <c r="MBZ19" s="289"/>
      <c r="MCA19" s="240"/>
      <c r="MCB19" s="244"/>
      <c r="MCC19" s="284"/>
      <c r="MCD19" s="284"/>
      <c r="MCE19" s="211"/>
      <c r="MCF19" s="285"/>
      <c r="MCG19" s="285"/>
      <c r="MCH19" s="289"/>
      <c r="MCI19" s="240"/>
      <c r="MCJ19" s="244"/>
      <c r="MCK19" s="284"/>
      <c r="MCL19" s="284"/>
      <c r="MCM19" s="211"/>
      <c r="MCN19" s="285"/>
      <c r="MCO19" s="285"/>
      <c r="MCP19" s="289"/>
      <c r="MCQ19" s="240"/>
      <c r="MCR19" s="244"/>
      <c r="MCS19" s="284"/>
      <c r="MCT19" s="284"/>
      <c r="MCU19" s="211"/>
      <c r="MCV19" s="285"/>
      <c r="MCW19" s="285"/>
      <c r="MCX19" s="289"/>
      <c r="MCY19" s="240"/>
      <c r="MCZ19" s="244"/>
      <c r="MDA19" s="284"/>
      <c r="MDB19" s="284"/>
      <c r="MDC19" s="211"/>
      <c r="MDD19" s="285"/>
      <c r="MDE19" s="285"/>
      <c r="MDF19" s="289"/>
      <c r="MDG19" s="240"/>
      <c r="MDH19" s="244"/>
      <c r="MDI19" s="284"/>
      <c r="MDJ19" s="284"/>
      <c r="MDK19" s="211"/>
      <c r="MDL19" s="285"/>
      <c r="MDM19" s="285"/>
      <c r="MDN19" s="289"/>
      <c r="MDO19" s="240"/>
      <c r="MDP19" s="244"/>
      <c r="MDQ19" s="284"/>
      <c r="MDR19" s="284"/>
      <c r="MDS19" s="211"/>
      <c r="MDT19" s="285"/>
      <c r="MDU19" s="285"/>
      <c r="MDV19" s="289"/>
      <c r="MDW19" s="240"/>
      <c r="MDX19" s="244"/>
      <c r="MDY19" s="284"/>
      <c r="MDZ19" s="284"/>
      <c r="MEA19" s="211"/>
      <c r="MEB19" s="285"/>
      <c r="MEC19" s="285"/>
      <c r="MED19" s="289"/>
      <c r="MEE19" s="240"/>
      <c r="MEF19" s="244"/>
      <c r="MEG19" s="284"/>
      <c r="MEH19" s="284"/>
      <c r="MEI19" s="211"/>
      <c r="MEJ19" s="285"/>
      <c r="MEK19" s="285"/>
      <c r="MEL19" s="289"/>
      <c r="MEM19" s="240"/>
      <c r="MEN19" s="244"/>
      <c r="MEO19" s="284"/>
      <c r="MEP19" s="284"/>
      <c r="MEQ19" s="211"/>
      <c r="MER19" s="285"/>
      <c r="MES19" s="285"/>
      <c r="MET19" s="289"/>
      <c r="MEU19" s="240"/>
      <c r="MEV19" s="244"/>
      <c r="MEW19" s="284"/>
      <c r="MEX19" s="284"/>
      <c r="MEY19" s="211"/>
      <c r="MEZ19" s="285"/>
      <c r="MFA19" s="285"/>
      <c r="MFB19" s="289"/>
      <c r="MFC19" s="240"/>
      <c r="MFD19" s="244"/>
      <c r="MFE19" s="284"/>
      <c r="MFF19" s="284"/>
      <c r="MFG19" s="211"/>
      <c r="MFH19" s="285"/>
      <c r="MFI19" s="285"/>
      <c r="MFJ19" s="289"/>
      <c r="MFK19" s="240"/>
      <c r="MFL19" s="244"/>
      <c r="MFM19" s="284"/>
      <c r="MFN19" s="284"/>
      <c r="MFO19" s="211"/>
      <c r="MFP19" s="285"/>
      <c r="MFQ19" s="285"/>
      <c r="MFR19" s="289"/>
      <c r="MFS19" s="240"/>
      <c r="MFT19" s="244"/>
      <c r="MFU19" s="284"/>
      <c r="MFV19" s="284"/>
      <c r="MFW19" s="211"/>
      <c r="MFX19" s="285"/>
      <c r="MFY19" s="285"/>
      <c r="MFZ19" s="289"/>
      <c r="MGA19" s="240"/>
      <c r="MGB19" s="244"/>
      <c r="MGC19" s="284"/>
      <c r="MGD19" s="284"/>
      <c r="MGE19" s="211"/>
      <c r="MGF19" s="285"/>
      <c r="MGG19" s="285"/>
      <c r="MGH19" s="289"/>
      <c r="MGI19" s="240"/>
      <c r="MGJ19" s="244"/>
      <c r="MGK19" s="284"/>
      <c r="MGL19" s="284"/>
      <c r="MGM19" s="211"/>
      <c r="MGN19" s="285"/>
      <c r="MGO19" s="285"/>
      <c r="MGP19" s="289"/>
      <c r="MGQ19" s="240"/>
      <c r="MGR19" s="244"/>
      <c r="MGS19" s="284"/>
      <c r="MGT19" s="284"/>
      <c r="MGU19" s="211"/>
      <c r="MGV19" s="285"/>
      <c r="MGW19" s="285"/>
      <c r="MGX19" s="289"/>
      <c r="MGY19" s="240"/>
      <c r="MGZ19" s="244"/>
      <c r="MHA19" s="284"/>
      <c r="MHB19" s="284"/>
      <c r="MHC19" s="211"/>
      <c r="MHD19" s="285"/>
      <c r="MHE19" s="285"/>
      <c r="MHF19" s="289"/>
      <c r="MHG19" s="240"/>
      <c r="MHH19" s="244"/>
      <c r="MHI19" s="284"/>
      <c r="MHJ19" s="284"/>
      <c r="MHK19" s="211"/>
      <c r="MHL19" s="285"/>
      <c r="MHM19" s="285"/>
      <c r="MHN19" s="289"/>
      <c r="MHO19" s="240"/>
      <c r="MHP19" s="244"/>
      <c r="MHQ19" s="284"/>
      <c r="MHR19" s="284"/>
      <c r="MHS19" s="211"/>
      <c r="MHT19" s="285"/>
      <c r="MHU19" s="285"/>
      <c r="MHV19" s="289"/>
      <c r="MHW19" s="240"/>
      <c r="MHX19" s="244"/>
      <c r="MHY19" s="284"/>
      <c r="MHZ19" s="284"/>
      <c r="MIA19" s="211"/>
      <c r="MIB19" s="285"/>
      <c r="MIC19" s="285"/>
      <c r="MID19" s="289"/>
      <c r="MIE19" s="240"/>
      <c r="MIF19" s="244"/>
      <c r="MIG19" s="284"/>
      <c r="MIH19" s="284"/>
      <c r="MII19" s="211"/>
      <c r="MIJ19" s="285"/>
      <c r="MIK19" s="285"/>
      <c r="MIL19" s="289"/>
      <c r="MIM19" s="240"/>
      <c r="MIN19" s="244"/>
      <c r="MIO19" s="284"/>
      <c r="MIP19" s="284"/>
      <c r="MIQ19" s="211"/>
      <c r="MIR19" s="285"/>
      <c r="MIS19" s="285"/>
      <c r="MIT19" s="289"/>
      <c r="MIU19" s="240"/>
      <c r="MIV19" s="244"/>
      <c r="MIW19" s="284"/>
      <c r="MIX19" s="284"/>
      <c r="MIY19" s="211"/>
      <c r="MIZ19" s="285"/>
      <c r="MJA19" s="285"/>
      <c r="MJB19" s="289"/>
      <c r="MJC19" s="240"/>
      <c r="MJD19" s="244"/>
      <c r="MJE19" s="284"/>
      <c r="MJF19" s="284"/>
      <c r="MJG19" s="211"/>
      <c r="MJH19" s="285"/>
      <c r="MJI19" s="285"/>
      <c r="MJJ19" s="289"/>
      <c r="MJK19" s="240"/>
      <c r="MJL19" s="244"/>
      <c r="MJM19" s="284"/>
      <c r="MJN19" s="284"/>
      <c r="MJO19" s="211"/>
      <c r="MJP19" s="285"/>
      <c r="MJQ19" s="285"/>
      <c r="MJR19" s="289"/>
      <c r="MJS19" s="240"/>
      <c r="MJT19" s="244"/>
      <c r="MJU19" s="284"/>
      <c r="MJV19" s="284"/>
      <c r="MJW19" s="211"/>
      <c r="MJX19" s="285"/>
      <c r="MJY19" s="285"/>
      <c r="MJZ19" s="289"/>
      <c r="MKA19" s="240"/>
      <c r="MKB19" s="244"/>
      <c r="MKC19" s="284"/>
      <c r="MKD19" s="284"/>
      <c r="MKE19" s="211"/>
      <c r="MKF19" s="285"/>
      <c r="MKG19" s="285"/>
      <c r="MKH19" s="289"/>
      <c r="MKI19" s="240"/>
      <c r="MKJ19" s="244"/>
      <c r="MKK19" s="284"/>
      <c r="MKL19" s="284"/>
      <c r="MKM19" s="211"/>
      <c r="MKN19" s="285"/>
      <c r="MKO19" s="285"/>
      <c r="MKP19" s="289"/>
      <c r="MKQ19" s="240"/>
      <c r="MKR19" s="244"/>
      <c r="MKS19" s="284"/>
      <c r="MKT19" s="284"/>
      <c r="MKU19" s="211"/>
      <c r="MKV19" s="285"/>
      <c r="MKW19" s="285"/>
      <c r="MKX19" s="289"/>
      <c r="MKY19" s="240"/>
      <c r="MKZ19" s="244"/>
      <c r="MLA19" s="284"/>
      <c r="MLB19" s="284"/>
      <c r="MLC19" s="211"/>
      <c r="MLD19" s="285"/>
      <c r="MLE19" s="285"/>
      <c r="MLF19" s="289"/>
      <c r="MLG19" s="240"/>
      <c r="MLH19" s="244"/>
      <c r="MLI19" s="284"/>
      <c r="MLJ19" s="284"/>
      <c r="MLK19" s="211"/>
      <c r="MLL19" s="285"/>
      <c r="MLM19" s="285"/>
      <c r="MLN19" s="289"/>
      <c r="MLO19" s="240"/>
      <c r="MLP19" s="244"/>
      <c r="MLQ19" s="284"/>
      <c r="MLR19" s="284"/>
      <c r="MLS19" s="211"/>
      <c r="MLT19" s="285"/>
      <c r="MLU19" s="285"/>
      <c r="MLV19" s="289"/>
      <c r="MLW19" s="240"/>
      <c r="MLX19" s="244"/>
      <c r="MLY19" s="284"/>
      <c r="MLZ19" s="284"/>
      <c r="MMA19" s="211"/>
      <c r="MMB19" s="285"/>
      <c r="MMC19" s="285"/>
      <c r="MMD19" s="289"/>
      <c r="MME19" s="240"/>
      <c r="MMF19" s="244"/>
      <c r="MMG19" s="284"/>
      <c r="MMH19" s="284"/>
      <c r="MMI19" s="211"/>
      <c r="MMJ19" s="285"/>
      <c r="MMK19" s="285"/>
      <c r="MML19" s="289"/>
      <c r="MMM19" s="240"/>
      <c r="MMN19" s="244"/>
      <c r="MMO19" s="284"/>
      <c r="MMP19" s="284"/>
      <c r="MMQ19" s="211"/>
      <c r="MMR19" s="285"/>
      <c r="MMS19" s="285"/>
      <c r="MMT19" s="289"/>
      <c r="MMU19" s="240"/>
      <c r="MMV19" s="244"/>
      <c r="MMW19" s="284"/>
      <c r="MMX19" s="284"/>
      <c r="MMY19" s="211"/>
      <c r="MMZ19" s="285"/>
      <c r="MNA19" s="285"/>
      <c r="MNB19" s="289"/>
      <c r="MNC19" s="240"/>
      <c r="MND19" s="244"/>
      <c r="MNE19" s="284"/>
      <c r="MNF19" s="284"/>
      <c r="MNG19" s="211"/>
      <c r="MNH19" s="285"/>
      <c r="MNI19" s="285"/>
      <c r="MNJ19" s="289"/>
      <c r="MNK19" s="240"/>
      <c r="MNL19" s="244"/>
      <c r="MNM19" s="284"/>
      <c r="MNN19" s="284"/>
      <c r="MNO19" s="211"/>
      <c r="MNP19" s="285"/>
      <c r="MNQ19" s="285"/>
      <c r="MNR19" s="289"/>
      <c r="MNS19" s="240"/>
      <c r="MNT19" s="244"/>
      <c r="MNU19" s="284"/>
      <c r="MNV19" s="284"/>
      <c r="MNW19" s="211"/>
      <c r="MNX19" s="285"/>
      <c r="MNY19" s="285"/>
      <c r="MNZ19" s="289"/>
      <c r="MOA19" s="240"/>
      <c r="MOB19" s="244"/>
      <c r="MOC19" s="284"/>
      <c r="MOD19" s="284"/>
      <c r="MOE19" s="211"/>
      <c r="MOF19" s="285"/>
      <c r="MOG19" s="285"/>
      <c r="MOH19" s="289"/>
      <c r="MOI19" s="240"/>
      <c r="MOJ19" s="244"/>
      <c r="MOK19" s="284"/>
      <c r="MOL19" s="284"/>
      <c r="MOM19" s="211"/>
      <c r="MON19" s="285"/>
      <c r="MOO19" s="285"/>
      <c r="MOP19" s="289"/>
      <c r="MOQ19" s="240"/>
      <c r="MOR19" s="244"/>
      <c r="MOS19" s="284"/>
      <c r="MOT19" s="284"/>
      <c r="MOU19" s="211"/>
      <c r="MOV19" s="285"/>
      <c r="MOW19" s="285"/>
      <c r="MOX19" s="289"/>
      <c r="MOY19" s="240"/>
      <c r="MOZ19" s="244"/>
      <c r="MPA19" s="284"/>
      <c r="MPB19" s="284"/>
      <c r="MPC19" s="211"/>
      <c r="MPD19" s="285"/>
      <c r="MPE19" s="285"/>
      <c r="MPF19" s="289"/>
      <c r="MPG19" s="240"/>
      <c r="MPH19" s="244"/>
      <c r="MPI19" s="284"/>
      <c r="MPJ19" s="284"/>
      <c r="MPK19" s="211"/>
      <c r="MPL19" s="285"/>
      <c r="MPM19" s="285"/>
      <c r="MPN19" s="289"/>
      <c r="MPO19" s="240"/>
      <c r="MPP19" s="244"/>
      <c r="MPQ19" s="284"/>
      <c r="MPR19" s="284"/>
      <c r="MPS19" s="211"/>
      <c r="MPT19" s="285"/>
      <c r="MPU19" s="285"/>
      <c r="MPV19" s="289"/>
      <c r="MPW19" s="240"/>
      <c r="MPX19" s="244"/>
      <c r="MPY19" s="284"/>
      <c r="MPZ19" s="284"/>
      <c r="MQA19" s="211"/>
      <c r="MQB19" s="285"/>
      <c r="MQC19" s="285"/>
      <c r="MQD19" s="289"/>
      <c r="MQE19" s="240"/>
      <c r="MQF19" s="244"/>
      <c r="MQG19" s="284"/>
      <c r="MQH19" s="284"/>
      <c r="MQI19" s="211"/>
      <c r="MQJ19" s="285"/>
      <c r="MQK19" s="285"/>
      <c r="MQL19" s="289"/>
      <c r="MQM19" s="240"/>
      <c r="MQN19" s="244"/>
      <c r="MQO19" s="284"/>
      <c r="MQP19" s="284"/>
      <c r="MQQ19" s="211"/>
      <c r="MQR19" s="285"/>
      <c r="MQS19" s="285"/>
      <c r="MQT19" s="289"/>
      <c r="MQU19" s="240"/>
      <c r="MQV19" s="244"/>
      <c r="MQW19" s="284"/>
      <c r="MQX19" s="284"/>
      <c r="MQY19" s="211"/>
      <c r="MQZ19" s="285"/>
      <c r="MRA19" s="285"/>
      <c r="MRB19" s="289"/>
      <c r="MRC19" s="240"/>
      <c r="MRD19" s="244"/>
      <c r="MRE19" s="284"/>
      <c r="MRF19" s="284"/>
      <c r="MRG19" s="211"/>
      <c r="MRH19" s="285"/>
      <c r="MRI19" s="285"/>
      <c r="MRJ19" s="289"/>
      <c r="MRK19" s="240"/>
      <c r="MRL19" s="244"/>
      <c r="MRM19" s="284"/>
      <c r="MRN19" s="284"/>
      <c r="MRO19" s="211"/>
      <c r="MRP19" s="285"/>
      <c r="MRQ19" s="285"/>
      <c r="MRR19" s="289"/>
      <c r="MRS19" s="240"/>
      <c r="MRT19" s="244"/>
      <c r="MRU19" s="284"/>
      <c r="MRV19" s="284"/>
      <c r="MRW19" s="211"/>
      <c r="MRX19" s="285"/>
      <c r="MRY19" s="285"/>
      <c r="MRZ19" s="289"/>
      <c r="MSA19" s="240"/>
      <c r="MSB19" s="244"/>
      <c r="MSC19" s="284"/>
      <c r="MSD19" s="284"/>
      <c r="MSE19" s="211"/>
      <c r="MSF19" s="285"/>
      <c r="MSG19" s="285"/>
      <c r="MSH19" s="289"/>
      <c r="MSI19" s="240"/>
      <c r="MSJ19" s="244"/>
      <c r="MSK19" s="284"/>
      <c r="MSL19" s="284"/>
      <c r="MSM19" s="211"/>
      <c r="MSN19" s="285"/>
      <c r="MSO19" s="285"/>
      <c r="MSP19" s="289"/>
      <c r="MSQ19" s="240"/>
      <c r="MSR19" s="244"/>
      <c r="MSS19" s="284"/>
      <c r="MST19" s="284"/>
      <c r="MSU19" s="211"/>
      <c r="MSV19" s="285"/>
      <c r="MSW19" s="285"/>
      <c r="MSX19" s="289"/>
      <c r="MSY19" s="240"/>
      <c r="MSZ19" s="244"/>
      <c r="MTA19" s="284"/>
      <c r="MTB19" s="284"/>
      <c r="MTC19" s="211"/>
      <c r="MTD19" s="285"/>
      <c r="MTE19" s="285"/>
      <c r="MTF19" s="289"/>
      <c r="MTG19" s="240"/>
      <c r="MTH19" s="244"/>
      <c r="MTI19" s="284"/>
      <c r="MTJ19" s="284"/>
      <c r="MTK19" s="211"/>
      <c r="MTL19" s="285"/>
      <c r="MTM19" s="285"/>
      <c r="MTN19" s="289"/>
      <c r="MTO19" s="240"/>
      <c r="MTP19" s="244"/>
      <c r="MTQ19" s="284"/>
      <c r="MTR19" s="284"/>
      <c r="MTS19" s="211"/>
      <c r="MTT19" s="285"/>
      <c r="MTU19" s="285"/>
      <c r="MTV19" s="289"/>
      <c r="MTW19" s="240"/>
      <c r="MTX19" s="244"/>
      <c r="MTY19" s="284"/>
      <c r="MTZ19" s="284"/>
      <c r="MUA19" s="211"/>
      <c r="MUB19" s="285"/>
      <c r="MUC19" s="285"/>
      <c r="MUD19" s="289"/>
      <c r="MUE19" s="240"/>
      <c r="MUF19" s="244"/>
      <c r="MUG19" s="284"/>
      <c r="MUH19" s="284"/>
      <c r="MUI19" s="211"/>
      <c r="MUJ19" s="285"/>
      <c r="MUK19" s="285"/>
      <c r="MUL19" s="289"/>
      <c r="MUM19" s="240"/>
      <c r="MUN19" s="244"/>
      <c r="MUO19" s="284"/>
      <c r="MUP19" s="284"/>
      <c r="MUQ19" s="211"/>
      <c r="MUR19" s="285"/>
      <c r="MUS19" s="285"/>
      <c r="MUT19" s="289"/>
      <c r="MUU19" s="240"/>
      <c r="MUV19" s="244"/>
      <c r="MUW19" s="284"/>
      <c r="MUX19" s="284"/>
      <c r="MUY19" s="211"/>
      <c r="MUZ19" s="285"/>
      <c r="MVA19" s="285"/>
      <c r="MVB19" s="289"/>
      <c r="MVC19" s="240"/>
      <c r="MVD19" s="244"/>
      <c r="MVE19" s="284"/>
      <c r="MVF19" s="284"/>
      <c r="MVG19" s="211"/>
      <c r="MVH19" s="285"/>
      <c r="MVI19" s="285"/>
      <c r="MVJ19" s="289"/>
      <c r="MVK19" s="240"/>
      <c r="MVL19" s="244"/>
      <c r="MVM19" s="284"/>
      <c r="MVN19" s="284"/>
      <c r="MVO19" s="211"/>
      <c r="MVP19" s="285"/>
      <c r="MVQ19" s="285"/>
      <c r="MVR19" s="289"/>
      <c r="MVS19" s="240"/>
      <c r="MVT19" s="244"/>
      <c r="MVU19" s="284"/>
      <c r="MVV19" s="284"/>
      <c r="MVW19" s="211"/>
      <c r="MVX19" s="285"/>
      <c r="MVY19" s="285"/>
      <c r="MVZ19" s="289"/>
      <c r="MWA19" s="240"/>
      <c r="MWB19" s="244"/>
      <c r="MWC19" s="284"/>
      <c r="MWD19" s="284"/>
      <c r="MWE19" s="211"/>
      <c r="MWF19" s="285"/>
      <c r="MWG19" s="285"/>
      <c r="MWH19" s="289"/>
      <c r="MWI19" s="240"/>
      <c r="MWJ19" s="244"/>
      <c r="MWK19" s="284"/>
      <c r="MWL19" s="284"/>
      <c r="MWM19" s="211"/>
      <c r="MWN19" s="285"/>
      <c r="MWO19" s="285"/>
      <c r="MWP19" s="289"/>
      <c r="MWQ19" s="240"/>
      <c r="MWR19" s="244"/>
      <c r="MWS19" s="284"/>
      <c r="MWT19" s="284"/>
      <c r="MWU19" s="211"/>
      <c r="MWV19" s="285"/>
      <c r="MWW19" s="285"/>
      <c r="MWX19" s="289"/>
      <c r="MWY19" s="240"/>
      <c r="MWZ19" s="244"/>
      <c r="MXA19" s="284"/>
      <c r="MXB19" s="284"/>
      <c r="MXC19" s="211"/>
      <c r="MXD19" s="285"/>
      <c r="MXE19" s="285"/>
      <c r="MXF19" s="289"/>
      <c r="MXG19" s="240"/>
      <c r="MXH19" s="244"/>
      <c r="MXI19" s="284"/>
      <c r="MXJ19" s="284"/>
      <c r="MXK19" s="211"/>
      <c r="MXL19" s="285"/>
      <c r="MXM19" s="285"/>
      <c r="MXN19" s="289"/>
      <c r="MXO19" s="240"/>
      <c r="MXP19" s="244"/>
      <c r="MXQ19" s="284"/>
      <c r="MXR19" s="284"/>
      <c r="MXS19" s="211"/>
      <c r="MXT19" s="285"/>
      <c r="MXU19" s="285"/>
      <c r="MXV19" s="289"/>
      <c r="MXW19" s="240"/>
      <c r="MXX19" s="244"/>
      <c r="MXY19" s="284"/>
      <c r="MXZ19" s="284"/>
      <c r="MYA19" s="211"/>
      <c r="MYB19" s="285"/>
      <c r="MYC19" s="285"/>
      <c r="MYD19" s="289"/>
      <c r="MYE19" s="240"/>
      <c r="MYF19" s="244"/>
      <c r="MYG19" s="284"/>
      <c r="MYH19" s="284"/>
      <c r="MYI19" s="211"/>
      <c r="MYJ19" s="285"/>
      <c r="MYK19" s="285"/>
      <c r="MYL19" s="289"/>
      <c r="MYM19" s="240"/>
      <c r="MYN19" s="244"/>
      <c r="MYO19" s="284"/>
      <c r="MYP19" s="284"/>
      <c r="MYQ19" s="211"/>
      <c r="MYR19" s="285"/>
      <c r="MYS19" s="285"/>
      <c r="MYT19" s="289"/>
      <c r="MYU19" s="240"/>
      <c r="MYV19" s="244"/>
      <c r="MYW19" s="284"/>
      <c r="MYX19" s="284"/>
      <c r="MYY19" s="211"/>
      <c r="MYZ19" s="285"/>
      <c r="MZA19" s="285"/>
      <c r="MZB19" s="289"/>
      <c r="MZC19" s="240"/>
      <c r="MZD19" s="244"/>
      <c r="MZE19" s="284"/>
      <c r="MZF19" s="284"/>
      <c r="MZG19" s="211"/>
      <c r="MZH19" s="285"/>
      <c r="MZI19" s="285"/>
      <c r="MZJ19" s="289"/>
      <c r="MZK19" s="240"/>
      <c r="MZL19" s="244"/>
      <c r="MZM19" s="284"/>
      <c r="MZN19" s="284"/>
      <c r="MZO19" s="211"/>
      <c r="MZP19" s="285"/>
      <c r="MZQ19" s="285"/>
      <c r="MZR19" s="289"/>
      <c r="MZS19" s="240"/>
      <c r="MZT19" s="244"/>
      <c r="MZU19" s="284"/>
      <c r="MZV19" s="284"/>
      <c r="MZW19" s="211"/>
      <c r="MZX19" s="285"/>
      <c r="MZY19" s="285"/>
      <c r="MZZ19" s="289"/>
      <c r="NAA19" s="240"/>
      <c r="NAB19" s="244"/>
      <c r="NAC19" s="284"/>
      <c r="NAD19" s="284"/>
      <c r="NAE19" s="211"/>
      <c r="NAF19" s="285"/>
      <c r="NAG19" s="285"/>
      <c r="NAH19" s="289"/>
      <c r="NAI19" s="240"/>
      <c r="NAJ19" s="244"/>
      <c r="NAK19" s="284"/>
      <c r="NAL19" s="284"/>
      <c r="NAM19" s="211"/>
      <c r="NAN19" s="285"/>
      <c r="NAO19" s="285"/>
      <c r="NAP19" s="289"/>
      <c r="NAQ19" s="240"/>
      <c r="NAR19" s="244"/>
      <c r="NAS19" s="284"/>
      <c r="NAT19" s="284"/>
      <c r="NAU19" s="211"/>
      <c r="NAV19" s="285"/>
      <c r="NAW19" s="285"/>
      <c r="NAX19" s="289"/>
      <c r="NAY19" s="240"/>
      <c r="NAZ19" s="244"/>
      <c r="NBA19" s="284"/>
      <c r="NBB19" s="284"/>
      <c r="NBC19" s="211"/>
      <c r="NBD19" s="285"/>
      <c r="NBE19" s="285"/>
      <c r="NBF19" s="289"/>
      <c r="NBG19" s="240"/>
      <c r="NBH19" s="244"/>
      <c r="NBI19" s="284"/>
      <c r="NBJ19" s="284"/>
      <c r="NBK19" s="211"/>
      <c r="NBL19" s="285"/>
      <c r="NBM19" s="285"/>
      <c r="NBN19" s="289"/>
      <c r="NBO19" s="240"/>
      <c r="NBP19" s="244"/>
      <c r="NBQ19" s="284"/>
      <c r="NBR19" s="284"/>
      <c r="NBS19" s="211"/>
      <c r="NBT19" s="285"/>
      <c r="NBU19" s="285"/>
      <c r="NBV19" s="289"/>
      <c r="NBW19" s="240"/>
      <c r="NBX19" s="244"/>
      <c r="NBY19" s="284"/>
      <c r="NBZ19" s="284"/>
      <c r="NCA19" s="211"/>
      <c r="NCB19" s="285"/>
      <c r="NCC19" s="285"/>
      <c r="NCD19" s="289"/>
      <c r="NCE19" s="240"/>
      <c r="NCF19" s="244"/>
      <c r="NCG19" s="284"/>
      <c r="NCH19" s="284"/>
      <c r="NCI19" s="211"/>
      <c r="NCJ19" s="285"/>
      <c r="NCK19" s="285"/>
      <c r="NCL19" s="289"/>
      <c r="NCM19" s="240"/>
      <c r="NCN19" s="244"/>
      <c r="NCO19" s="284"/>
      <c r="NCP19" s="284"/>
      <c r="NCQ19" s="211"/>
      <c r="NCR19" s="285"/>
      <c r="NCS19" s="285"/>
      <c r="NCT19" s="289"/>
      <c r="NCU19" s="240"/>
      <c r="NCV19" s="244"/>
      <c r="NCW19" s="284"/>
      <c r="NCX19" s="284"/>
      <c r="NCY19" s="211"/>
      <c r="NCZ19" s="285"/>
      <c r="NDA19" s="285"/>
      <c r="NDB19" s="289"/>
      <c r="NDC19" s="240"/>
      <c r="NDD19" s="244"/>
      <c r="NDE19" s="284"/>
      <c r="NDF19" s="284"/>
      <c r="NDG19" s="211"/>
      <c r="NDH19" s="285"/>
      <c r="NDI19" s="285"/>
      <c r="NDJ19" s="289"/>
      <c r="NDK19" s="240"/>
      <c r="NDL19" s="244"/>
      <c r="NDM19" s="284"/>
      <c r="NDN19" s="284"/>
      <c r="NDO19" s="211"/>
      <c r="NDP19" s="285"/>
      <c r="NDQ19" s="285"/>
      <c r="NDR19" s="289"/>
      <c r="NDS19" s="240"/>
      <c r="NDT19" s="244"/>
      <c r="NDU19" s="284"/>
      <c r="NDV19" s="284"/>
      <c r="NDW19" s="211"/>
      <c r="NDX19" s="285"/>
      <c r="NDY19" s="285"/>
      <c r="NDZ19" s="289"/>
      <c r="NEA19" s="240"/>
      <c r="NEB19" s="244"/>
      <c r="NEC19" s="284"/>
      <c r="NED19" s="284"/>
      <c r="NEE19" s="211"/>
      <c r="NEF19" s="285"/>
      <c r="NEG19" s="285"/>
      <c r="NEH19" s="289"/>
      <c r="NEI19" s="240"/>
      <c r="NEJ19" s="244"/>
      <c r="NEK19" s="284"/>
      <c r="NEL19" s="284"/>
      <c r="NEM19" s="211"/>
      <c r="NEN19" s="285"/>
      <c r="NEO19" s="285"/>
      <c r="NEP19" s="289"/>
      <c r="NEQ19" s="240"/>
      <c r="NER19" s="244"/>
      <c r="NES19" s="284"/>
      <c r="NET19" s="284"/>
      <c r="NEU19" s="211"/>
      <c r="NEV19" s="285"/>
      <c r="NEW19" s="285"/>
      <c r="NEX19" s="289"/>
      <c r="NEY19" s="240"/>
      <c r="NEZ19" s="244"/>
      <c r="NFA19" s="284"/>
      <c r="NFB19" s="284"/>
      <c r="NFC19" s="211"/>
      <c r="NFD19" s="285"/>
      <c r="NFE19" s="285"/>
      <c r="NFF19" s="289"/>
      <c r="NFG19" s="240"/>
      <c r="NFH19" s="244"/>
      <c r="NFI19" s="284"/>
      <c r="NFJ19" s="284"/>
      <c r="NFK19" s="211"/>
      <c r="NFL19" s="285"/>
      <c r="NFM19" s="285"/>
      <c r="NFN19" s="289"/>
      <c r="NFO19" s="240"/>
      <c r="NFP19" s="244"/>
      <c r="NFQ19" s="284"/>
      <c r="NFR19" s="284"/>
      <c r="NFS19" s="211"/>
      <c r="NFT19" s="285"/>
      <c r="NFU19" s="285"/>
      <c r="NFV19" s="289"/>
      <c r="NFW19" s="240"/>
      <c r="NFX19" s="244"/>
      <c r="NFY19" s="284"/>
      <c r="NFZ19" s="284"/>
      <c r="NGA19" s="211"/>
      <c r="NGB19" s="285"/>
      <c r="NGC19" s="285"/>
      <c r="NGD19" s="289"/>
      <c r="NGE19" s="240"/>
      <c r="NGF19" s="244"/>
      <c r="NGG19" s="284"/>
      <c r="NGH19" s="284"/>
      <c r="NGI19" s="211"/>
      <c r="NGJ19" s="285"/>
      <c r="NGK19" s="285"/>
      <c r="NGL19" s="289"/>
      <c r="NGM19" s="240"/>
      <c r="NGN19" s="244"/>
      <c r="NGO19" s="284"/>
      <c r="NGP19" s="284"/>
      <c r="NGQ19" s="211"/>
      <c r="NGR19" s="285"/>
      <c r="NGS19" s="285"/>
      <c r="NGT19" s="289"/>
      <c r="NGU19" s="240"/>
      <c r="NGV19" s="244"/>
      <c r="NGW19" s="284"/>
      <c r="NGX19" s="284"/>
      <c r="NGY19" s="211"/>
      <c r="NGZ19" s="285"/>
      <c r="NHA19" s="285"/>
      <c r="NHB19" s="289"/>
      <c r="NHC19" s="240"/>
      <c r="NHD19" s="244"/>
      <c r="NHE19" s="284"/>
      <c r="NHF19" s="284"/>
      <c r="NHG19" s="211"/>
      <c r="NHH19" s="285"/>
      <c r="NHI19" s="285"/>
      <c r="NHJ19" s="289"/>
      <c r="NHK19" s="240"/>
      <c r="NHL19" s="244"/>
      <c r="NHM19" s="284"/>
      <c r="NHN19" s="284"/>
      <c r="NHO19" s="211"/>
      <c r="NHP19" s="285"/>
      <c r="NHQ19" s="285"/>
      <c r="NHR19" s="289"/>
      <c r="NHS19" s="240"/>
      <c r="NHT19" s="244"/>
      <c r="NHU19" s="284"/>
      <c r="NHV19" s="284"/>
      <c r="NHW19" s="211"/>
      <c r="NHX19" s="285"/>
      <c r="NHY19" s="285"/>
      <c r="NHZ19" s="289"/>
      <c r="NIA19" s="240"/>
      <c r="NIB19" s="244"/>
      <c r="NIC19" s="284"/>
      <c r="NID19" s="284"/>
      <c r="NIE19" s="211"/>
      <c r="NIF19" s="285"/>
      <c r="NIG19" s="285"/>
      <c r="NIH19" s="289"/>
      <c r="NII19" s="240"/>
      <c r="NIJ19" s="244"/>
      <c r="NIK19" s="284"/>
      <c r="NIL19" s="284"/>
      <c r="NIM19" s="211"/>
      <c r="NIN19" s="285"/>
      <c r="NIO19" s="285"/>
      <c r="NIP19" s="289"/>
      <c r="NIQ19" s="240"/>
      <c r="NIR19" s="244"/>
      <c r="NIS19" s="284"/>
      <c r="NIT19" s="284"/>
      <c r="NIU19" s="211"/>
      <c r="NIV19" s="285"/>
      <c r="NIW19" s="285"/>
      <c r="NIX19" s="289"/>
      <c r="NIY19" s="240"/>
      <c r="NIZ19" s="244"/>
      <c r="NJA19" s="284"/>
      <c r="NJB19" s="284"/>
      <c r="NJC19" s="211"/>
      <c r="NJD19" s="285"/>
      <c r="NJE19" s="285"/>
      <c r="NJF19" s="289"/>
      <c r="NJG19" s="240"/>
      <c r="NJH19" s="244"/>
      <c r="NJI19" s="284"/>
      <c r="NJJ19" s="284"/>
      <c r="NJK19" s="211"/>
      <c r="NJL19" s="285"/>
      <c r="NJM19" s="285"/>
      <c r="NJN19" s="289"/>
      <c r="NJO19" s="240"/>
      <c r="NJP19" s="244"/>
      <c r="NJQ19" s="284"/>
      <c r="NJR19" s="284"/>
      <c r="NJS19" s="211"/>
      <c r="NJT19" s="285"/>
      <c r="NJU19" s="285"/>
      <c r="NJV19" s="289"/>
      <c r="NJW19" s="240"/>
      <c r="NJX19" s="244"/>
      <c r="NJY19" s="284"/>
      <c r="NJZ19" s="284"/>
      <c r="NKA19" s="211"/>
      <c r="NKB19" s="285"/>
      <c r="NKC19" s="285"/>
      <c r="NKD19" s="289"/>
      <c r="NKE19" s="240"/>
      <c r="NKF19" s="244"/>
      <c r="NKG19" s="284"/>
      <c r="NKH19" s="284"/>
      <c r="NKI19" s="211"/>
      <c r="NKJ19" s="285"/>
      <c r="NKK19" s="285"/>
      <c r="NKL19" s="289"/>
      <c r="NKM19" s="240"/>
      <c r="NKN19" s="244"/>
      <c r="NKO19" s="284"/>
      <c r="NKP19" s="284"/>
      <c r="NKQ19" s="211"/>
      <c r="NKR19" s="285"/>
      <c r="NKS19" s="285"/>
      <c r="NKT19" s="289"/>
      <c r="NKU19" s="240"/>
      <c r="NKV19" s="244"/>
      <c r="NKW19" s="284"/>
      <c r="NKX19" s="284"/>
      <c r="NKY19" s="211"/>
      <c r="NKZ19" s="285"/>
      <c r="NLA19" s="285"/>
      <c r="NLB19" s="289"/>
      <c r="NLC19" s="240"/>
      <c r="NLD19" s="244"/>
      <c r="NLE19" s="284"/>
      <c r="NLF19" s="284"/>
      <c r="NLG19" s="211"/>
      <c r="NLH19" s="285"/>
      <c r="NLI19" s="285"/>
      <c r="NLJ19" s="289"/>
      <c r="NLK19" s="240"/>
      <c r="NLL19" s="244"/>
      <c r="NLM19" s="284"/>
      <c r="NLN19" s="284"/>
      <c r="NLO19" s="211"/>
      <c r="NLP19" s="285"/>
      <c r="NLQ19" s="285"/>
      <c r="NLR19" s="289"/>
      <c r="NLS19" s="240"/>
      <c r="NLT19" s="244"/>
      <c r="NLU19" s="284"/>
      <c r="NLV19" s="284"/>
      <c r="NLW19" s="211"/>
      <c r="NLX19" s="285"/>
      <c r="NLY19" s="285"/>
      <c r="NLZ19" s="289"/>
      <c r="NMA19" s="240"/>
      <c r="NMB19" s="244"/>
      <c r="NMC19" s="284"/>
      <c r="NMD19" s="284"/>
      <c r="NME19" s="211"/>
      <c r="NMF19" s="285"/>
      <c r="NMG19" s="285"/>
      <c r="NMH19" s="289"/>
      <c r="NMI19" s="240"/>
      <c r="NMJ19" s="244"/>
      <c r="NMK19" s="284"/>
      <c r="NML19" s="284"/>
      <c r="NMM19" s="211"/>
      <c r="NMN19" s="285"/>
      <c r="NMO19" s="285"/>
      <c r="NMP19" s="289"/>
      <c r="NMQ19" s="240"/>
      <c r="NMR19" s="244"/>
      <c r="NMS19" s="284"/>
      <c r="NMT19" s="284"/>
      <c r="NMU19" s="211"/>
      <c r="NMV19" s="285"/>
      <c r="NMW19" s="285"/>
      <c r="NMX19" s="289"/>
      <c r="NMY19" s="240"/>
      <c r="NMZ19" s="244"/>
      <c r="NNA19" s="284"/>
      <c r="NNB19" s="284"/>
      <c r="NNC19" s="211"/>
      <c r="NND19" s="285"/>
      <c r="NNE19" s="285"/>
      <c r="NNF19" s="289"/>
      <c r="NNG19" s="240"/>
      <c r="NNH19" s="244"/>
      <c r="NNI19" s="284"/>
      <c r="NNJ19" s="284"/>
      <c r="NNK19" s="211"/>
      <c r="NNL19" s="285"/>
      <c r="NNM19" s="285"/>
      <c r="NNN19" s="289"/>
      <c r="NNO19" s="240"/>
      <c r="NNP19" s="244"/>
      <c r="NNQ19" s="284"/>
      <c r="NNR19" s="284"/>
      <c r="NNS19" s="211"/>
      <c r="NNT19" s="285"/>
      <c r="NNU19" s="285"/>
      <c r="NNV19" s="289"/>
      <c r="NNW19" s="240"/>
      <c r="NNX19" s="244"/>
      <c r="NNY19" s="284"/>
      <c r="NNZ19" s="284"/>
      <c r="NOA19" s="211"/>
      <c r="NOB19" s="285"/>
      <c r="NOC19" s="285"/>
      <c r="NOD19" s="289"/>
      <c r="NOE19" s="240"/>
      <c r="NOF19" s="244"/>
      <c r="NOG19" s="284"/>
      <c r="NOH19" s="284"/>
      <c r="NOI19" s="211"/>
      <c r="NOJ19" s="285"/>
      <c r="NOK19" s="285"/>
      <c r="NOL19" s="289"/>
      <c r="NOM19" s="240"/>
      <c r="NON19" s="244"/>
      <c r="NOO19" s="284"/>
      <c r="NOP19" s="284"/>
      <c r="NOQ19" s="211"/>
      <c r="NOR19" s="285"/>
      <c r="NOS19" s="285"/>
      <c r="NOT19" s="289"/>
      <c r="NOU19" s="240"/>
      <c r="NOV19" s="244"/>
      <c r="NOW19" s="284"/>
      <c r="NOX19" s="284"/>
      <c r="NOY19" s="211"/>
      <c r="NOZ19" s="285"/>
      <c r="NPA19" s="285"/>
      <c r="NPB19" s="289"/>
      <c r="NPC19" s="240"/>
      <c r="NPD19" s="244"/>
      <c r="NPE19" s="284"/>
      <c r="NPF19" s="284"/>
      <c r="NPG19" s="211"/>
      <c r="NPH19" s="285"/>
      <c r="NPI19" s="285"/>
      <c r="NPJ19" s="289"/>
      <c r="NPK19" s="240"/>
      <c r="NPL19" s="244"/>
      <c r="NPM19" s="284"/>
      <c r="NPN19" s="284"/>
      <c r="NPO19" s="211"/>
      <c r="NPP19" s="285"/>
      <c r="NPQ19" s="285"/>
      <c r="NPR19" s="289"/>
      <c r="NPS19" s="240"/>
      <c r="NPT19" s="244"/>
      <c r="NPU19" s="284"/>
      <c r="NPV19" s="284"/>
      <c r="NPW19" s="211"/>
      <c r="NPX19" s="285"/>
      <c r="NPY19" s="285"/>
      <c r="NPZ19" s="289"/>
      <c r="NQA19" s="240"/>
      <c r="NQB19" s="244"/>
      <c r="NQC19" s="284"/>
      <c r="NQD19" s="284"/>
      <c r="NQE19" s="211"/>
      <c r="NQF19" s="285"/>
      <c r="NQG19" s="285"/>
      <c r="NQH19" s="289"/>
      <c r="NQI19" s="240"/>
      <c r="NQJ19" s="244"/>
      <c r="NQK19" s="284"/>
      <c r="NQL19" s="284"/>
      <c r="NQM19" s="211"/>
      <c r="NQN19" s="285"/>
      <c r="NQO19" s="285"/>
      <c r="NQP19" s="289"/>
      <c r="NQQ19" s="240"/>
      <c r="NQR19" s="244"/>
      <c r="NQS19" s="284"/>
      <c r="NQT19" s="284"/>
      <c r="NQU19" s="211"/>
      <c r="NQV19" s="285"/>
      <c r="NQW19" s="285"/>
      <c r="NQX19" s="289"/>
      <c r="NQY19" s="240"/>
      <c r="NQZ19" s="244"/>
      <c r="NRA19" s="284"/>
      <c r="NRB19" s="284"/>
      <c r="NRC19" s="211"/>
      <c r="NRD19" s="285"/>
      <c r="NRE19" s="285"/>
      <c r="NRF19" s="289"/>
      <c r="NRG19" s="240"/>
      <c r="NRH19" s="244"/>
      <c r="NRI19" s="284"/>
      <c r="NRJ19" s="284"/>
      <c r="NRK19" s="211"/>
      <c r="NRL19" s="285"/>
      <c r="NRM19" s="285"/>
      <c r="NRN19" s="289"/>
      <c r="NRO19" s="240"/>
      <c r="NRP19" s="244"/>
      <c r="NRQ19" s="284"/>
      <c r="NRR19" s="284"/>
      <c r="NRS19" s="211"/>
      <c r="NRT19" s="285"/>
      <c r="NRU19" s="285"/>
      <c r="NRV19" s="289"/>
      <c r="NRW19" s="240"/>
      <c r="NRX19" s="244"/>
      <c r="NRY19" s="284"/>
      <c r="NRZ19" s="284"/>
      <c r="NSA19" s="211"/>
      <c r="NSB19" s="285"/>
      <c r="NSC19" s="285"/>
      <c r="NSD19" s="289"/>
      <c r="NSE19" s="240"/>
      <c r="NSF19" s="244"/>
      <c r="NSG19" s="284"/>
      <c r="NSH19" s="284"/>
      <c r="NSI19" s="211"/>
      <c r="NSJ19" s="285"/>
      <c r="NSK19" s="285"/>
      <c r="NSL19" s="289"/>
      <c r="NSM19" s="240"/>
      <c r="NSN19" s="244"/>
      <c r="NSO19" s="284"/>
      <c r="NSP19" s="284"/>
      <c r="NSQ19" s="211"/>
      <c r="NSR19" s="285"/>
      <c r="NSS19" s="285"/>
      <c r="NST19" s="289"/>
      <c r="NSU19" s="240"/>
      <c r="NSV19" s="244"/>
      <c r="NSW19" s="284"/>
      <c r="NSX19" s="284"/>
      <c r="NSY19" s="211"/>
      <c r="NSZ19" s="285"/>
      <c r="NTA19" s="285"/>
      <c r="NTB19" s="289"/>
      <c r="NTC19" s="240"/>
      <c r="NTD19" s="244"/>
      <c r="NTE19" s="284"/>
      <c r="NTF19" s="284"/>
      <c r="NTG19" s="211"/>
      <c r="NTH19" s="285"/>
      <c r="NTI19" s="285"/>
      <c r="NTJ19" s="289"/>
      <c r="NTK19" s="240"/>
      <c r="NTL19" s="244"/>
      <c r="NTM19" s="284"/>
      <c r="NTN19" s="284"/>
      <c r="NTO19" s="211"/>
      <c r="NTP19" s="285"/>
      <c r="NTQ19" s="285"/>
      <c r="NTR19" s="289"/>
      <c r="NTS19" s="240"/>
      <c r="NTT19" s="244"/>
      <c r="NTU19" s="284"/>
      <c r="NTV19" s="284"/>
      <c r="NTW19" s="211"/>
      <c r="NTX19" s="285"/>
      <c r="NTY19" s="285"/>
      <c r="NTZ19" s="289"/>
      <c r="NUA19" s="240"/>
      <c r="NUB19" s="244"/>
      <c r="NUC19" s="284"/>
      <c r="NUD19" s="284"/>
      <c r="NUE19" s="211"/>
      <c r="NUF19" s="285"/>
      <c r="NUG19" s="285"/>
      <c r="NUH19" s="289"/>
      <c r="NUI19" s="240"/>
      <c r="NUJ19" s="244"/>
      <c r="NUK19" s="284"/>
      <c r="NUL19" s="284"/>
      <c r="NUM19" s="211"/>
      <c r="NUN19" s="285"/>
      <c r="NUO19" s="285"/>
      <c r="NUP19" s="289"/>
      <c r="NUQ19" s="240"/>
      <c r="NUR19" s="244"/>
      <c r="NUS19" s="284"/>
      <c r="NUT19" s="284"/>
      <c r="NUU19" s="211"/>
      <c r="NUV19" s="285"/>
      <c r="NUW19" s="285"/>
      <c r="NUX19" s="289"/>
      <c r="NUY19" s="240"/>
      <c r="NUZ19" s="244"/>
      <c r="NVA19" s="284"/>
      <c r="NVB19" s="284"/>
      <c r="NVC19" s="211"/>
      <c r="NVD19" s="285"/>
      <c r="NVE19" s="285"/>
      <c r="NVF19" s="289"/>
      <c r="NVG19" s="240"/>
      <c r="NVH19" s="244"/>
      <c r="NVI19" s="284"/>
      <c r="NVJ19" s="284"/>
      <c r="NVK19" s="211"/>
      <c r="NVL19" s="285"/>
      <c r="NVM19" s="285"/>
      <c r="NVN19" s="289"/>
      <c r="NVO19" s="240"/>
      <c r="NVP19" s="244"/>
      <c r="NVQ19" s="284"/>
      <c r="NVR19" s="284"/>
      <c r="NVS19" s="211"/>
      <c r="NVT19" s="285"/>
      <c r="NVU19" s="285"/>
      <c r="NVV19" s="289"/>
      <c r="NVW19" s="240"/>
      <c r="NVX19" s="244"/>
      <c r="NVY19" s="284"/>
      <c r="NVZ19" s="284"/>
      <c r="NWA19" s="211"/>
      <c r="NWB19" s="285"/>
      <c r="NWC19" s="285"/>
      <c r="NWD19" s="289"/>
      <c r="NWE19" s="240"/>
      <c r="NWF19" s="244"/>
      <c r="NWG19" s="284"/>
      <c r="NWH19" s="284"/>
      <c r="NWI19" s="211"/>
      <c r="NWJ19" s="285"/>
      <c r="NWK19" s="285"/>
      <c r="NWL19" s="289"/>
      <c r="NWM19" s="240"/>
      <c r="NWN19" s="244"/>
      <c r="NWO19" s="284"/>
      <c r="NWP19" s="284"/>
      <c r="NWQ19" s="211"/>
      <c r="NWR19" s="285"/>
      <c r="NWS19" s="285"/>
      <c r="NWT19" s="289"/>
      <c r="NWU19" s="240"/>
      <c r="NWV19" s="244"/>
      <c r="NWW19" s="284"/>
      <c r="NWX19" s="284"/>
      <c r="NWY19" s="211"/>
      <c r="NWZ19" s="285"/>
      <c r="NXA19" s="285"/>
      <c r="NXB19" s="289"/>
      <c r="NXC19" s="240"/>
      <c r="NXD19" s="244"/>
      <c r="NXE19" s="284"/>
      <c r="NXF19" s="284"/>
      <c r="NXG19" s="211"/>
      <c r="NXH19" s="285"/>
      <c r="NXI19" s="285"/>
      <c r="NXJ19" s="289"/>
      <c r="NXK19" s="240"/>
      <c r="NXL19" s="244"/>
      <c r="NXM19" s="284"/>
      <c r="NXN19" s="284"/>
      <c r="NXO19" s="211"/>
      <c r="NXP19" s="285"/>
      <c r="NXQ19" s="285"/>
      <c r="NXR19" s="289"/>
      <c r="NXS19" s="240"/>
      <c r="NXT19" s="244"/>
      <c r="NXU19" s="284"/>
      <c r="NXV19" s="284"/>
      <c r="NXW19" s="211"/>
      <c r="NXX19" s="285"/>
      <c r="NXY19" s="285"/>
      <c r="NXZ19" s="289"/>
      <c r="NYA19" s="240"/>
      <c r="NYB19" s="244"/>
      <c r="NYC19" s="284"/>
      <c r="NYD19" s="284"/>
      <c r="NYE19" s="211"/>
      <c r="NYF19" s="285"/>
      <c r="NYG19" s="285"/>
      <c r="NYH19" s="289"/>
      <c r="NYI19" s="240"/>
      <c r="NYJ19" s="244"/>
      <c r="NYK19" s="284"/>
      <c r="NYL19" s="284"/>
      <c r="NYM19" s="211"/>
      <c r="NYN19" s="285"/>
      <c r="NYO19" s="285"/>
      <c r="NYP19" s="289"/>
      <c r="NYQ19" s="240"/>
      <c r="NYR19" s="244"/>
      <c r="NYS19" s="284"/>
      <c r="NYT19" s="284"/>
      <c r="NYU19" s="211"/>
      <c r="NYV19" s="285"/>
      <c r="NYW19" s="285"/>
      <c r="NYX19" s="289"/>
      <c r="NYY19" s="240"/>
      <c r="NYZ19" s="244"/>
      <c r="NZA19" s="284"/>
      <c r="NZB19" s="284"/>
      <c r="NZC19" s="211"/>
      <c r="NZD19" s="285"/>
      <c r="NZE19" s="285"/>
      <c r="NZF19" s="289"/>
      <c r="NZG19" s="240"/>
      <c r="NZH19" s="244"/>
      <c r="NZI19" s="284"/>
      <c r="NZJ19" s="284"/>
      <c r="NZK19" s="211"/>
      <c r="NZL19" s="285"/>
      <c r="NZM19" s="285"/>
      <c r="NZN19" s="289"/>
      <c r="NZO19" s="240"/>
      <c r="NZP19" s="244"/>
      <c r="NZQ19" s="284"/>
      <c r="NZR19" s="284"/>
      <c r="NZS19" s="211"/>
      <c r="NZT19" s="285"/>
      <c r="NZU19" s="285"/>
      <c r="NZV19" s="289"/>
      <c r="NZW19" s="240"/>
      <c r="NZX19" s="244"/>
      <c r="NZY19" s="284"/>
      <c r="NZZ19" s="284"/>
      <c r="OAA19" s="211"/>
      <c r="OAB19" s="285"/>
      <c r="OAC19" s="285"/>
      <c r="OAD19" s="289"/>
      <c r="OAE19" s="240"/>
      <c r="OAF19" s="244"/>
      <c r="OAG19" s="284"/>
      <c r="OAH19" s="284"/>
      <c r="OAI19" s="211"/>
      <c r="OAJ19" s="285"/>
      <c r="OAK19" s="285"/>
      <c r="OAL19" s="289"/>
      <c r="OAM19" s="240"/>
      <c r="OAN19" s="244"/>
      <c r="OAO19" s="284"/>
      <c r="OAP19" s="284"/>
      <c r="OAQ19" s="211"/>
      <c r="OAR19" s="285"/>
      <c r="OAS19" s="285"/>
      <c r="OAT19" s="289"/>
      <c r="OAU19" s="240"/>
      <c r="OAV19" s="244"/>
      <c r="OAW19" s="284"/>
      <c r="OAX19" s="284"/>
      <c r="OAY19" s="211"/>
      <c r="OAZ19" s="285"/>
      <c r="OBA19" s="285"/>
      <c r="OBB19" s="289"/>
      <c r="OBC19" s="240"/>
      <c r="OBD19" s="244"/>
      <c r="OBE19" s="284"/>
      <c r="OBF19" s="284"/>
      <c r="OBG19" s="211"/>
      <c r="OBH19" s="285"/>
      <c r="OBI19" s="285"/>
      <c r="OBJ19" s="289"/>
      <c r="OBK19" s="240"/>
      <c r="OBL19" s="244"/>
      <c r="OBM19" s="284"/>
      <c r="OBN19" s="284"/>
      <c r="OBO19" s="211"/>
      <c r="OBP19" s="285"/>
      <c r="OBQ19" s="285"/>
      <c r="OBR19" s="289"/>
      <c r="OBS19" s="240"/>
      <c r="OBT19" s="244"/>
      <c r="OBU19" s="284"/>
      <c r="OBV19" s="284"/>
      <c r="OBW19" s="211"/>
      <c r="OBX19" s="285"/>
      <c r="OBY19" s="285"/>
      <c r="OBZ19" s="289"/>
      <c r="OCA19" s="240"/>
      <c r="OCB19" s="244"/>
      <c r="OCC19" s="284"/>
      <c r="OCD19" s="284"/>
      <c r="OCE19" s="211"/>
      <c r="OCF19" s="285"/>
      <c r="OCG19" s="285"/>
      <c r="OCH19" s="289"/>
      <c r="OCI19" s="240"/>
      <c r="OCJ19" s="244"/>
      <c r="OCK19" s="284"/>
      <c r="OCL19" s="284"/>
      <c r="OCM19" s="211"/>
      <c r="OCN19" s="285"/>
      <c r="OCO19" s="285"/>
      <c r="OCP19" s="289"/>
      <c r="OCQ19" s="240"/>
      <c r="OCR19" s="244"/>
      <c r="OCS19" s="284"/>
      <c r="OCT19" s="284"/>
      <c r="OCU19" s="211"/>
      <c r="OCV19" s="285"/>
      <c r="OCW19" s="285"/>
      <c r="OCX19" s="289"/>
      <c r="OCY19" s="240"/>
      <c r="OCZ19" s="244"/>
      <c r="ODA19" s="284"/>
      <c r="ODB19" s="284"/>
      <c r="ODC19" s="211"/>
      <c r="ODD19" s="285"/>
      <c r="ODE19" s="285"/>
      <c r="ODF19" s="289"/>
      <c r="ODG19" s="240"/>
      <c r="ODH19" s="244"/>
      <c r="ODI19" s="284"/>
      <c r="ODJ19" s="284"/>
      <c r="ODK19" s="211"/>
      <c r="ODL19" s="285"/>
      <c r="ODM19" s="285"/>
      <c r="ODN19" s="289"/>
      <c r="ODO19" s="240"/>
      <c r="ODP19" s="244"/>
      <c r="ODQ19" s="284"/>
      <c r="ODR19" s="284"/>
      <c r="ODS19" s="211"/>
      <c r="ODT19" s="285"/>
      <c r="ODU19" s="285"/>
      <c r="ODV19" s="289"/>
      <c r="ODW19" s="240"/>
      <c r="ODX19" s="244"/>
      <c r="ODY19" s="284"/>
      <c r="ODZ19" s="284"/>
      <c r="OEA19" s="211"/>
      <c r="OEB19" s="285"/>
      <c r="OEC19" s="285"/>
      <c r="OED19" s="289"/>
      <c r="OEE19" s="240"/>
      <c r="OEF19" s="244"/>
      <c r="OEG19" s="284"/>
      <c r="OEH19" s="284"/>
      <c r="OEI19" s="211"/>
      <c r="OEJ19" s="285"/>
      <c r="OEK19" s="285"/>
      <c r="OEL19" s="289"/>
      <c r="OEM19" s="240"/>
      <c r="OEN19" s="244"/>
      <c r="OEO19" s="284"/>
      <c r="OEP19" s="284"/>
      <c r="OEQ19" s="211"/>
      <c r="OER19" s="285"/>
      <c r="OES19" s="285"/>
      <c r="OET19" s="289"/>
      <c r="OEU19" s="240"/>
      <c r="OEV19" s="244"/>
      <c r="OEW19" s="284"/>
      <c r="OEX19" s="284"/>
      <c r="OEY19" s="211"/>
      <c r="OEZ19" s="285"/>
      <c r="OFA19" s="285"/>
      <c r="OFB19" s="289"/>
      <c r="OFC19" s="240"/>
      <c r="OFD19" s="244"/>
      <c r="OFE19" s="284"/>
      <c r="OFF19" s="284"/>
      <c r="OFG19" s="211"/>
      <c r="OFH19" s="285"/>
      <c r="OFI19" s="285"/>
      <c r="OFJ19" s="289"/>
      <c r="OFK19" s="240"/>
      <c r="OFL19" s="244"/>
      <c r="OFM19" s="284"/>
      <c r="OFN19" s="284"/>
      <c r="OFO19" s="211"/>
      <c r="OFP19" s="285"/>
      <c r="OFQ19" s="285"/>
      <c r="OFR19" s="289"/>
      <c r="OFS19" s="240"/>
      <c r="OFT19" s="244"/>
      <c r="OFU19" s="284"/>
      <c r="OFV19" s="284"/>
      <c r="OFW19" s="211"/>
      <c r="OFX19" s="285"/>
      <c r="OFY19" s="285"/>
      <c r="OFZ19" s="289"/>
      <c r="OGA19" s="240"/>
      <c r="OGB19" s="244"/>
      <c r="OGC19" s="284"/>
      <c r="OGD19" s="284"/>
      <c r="OGE19" s="211"/>
      <c r="OGF19" s="285"/>
      <c r="OGG19" s="285"/>
      <c r="OGH19" s="289"/>
      <c r="OGI19" s="240"/>
      <c r="OGJ19" s="244"/>
      <c r="OGK19" s="284"/>
      <c r="OGL19" s="284"/>
      <c r="OGM19" s="211"/>
      <c r="OGN19" s="285"/>
      <c r="OGO19" s="285"/>
      <c r="OGP19" s="289"/>
      <c r="OGQ19" s="240"/>
      <c r="OGR19" s="244"/>
      <c r="OGS19" s="284"/>
      <c r="OGT19" s="284"/>
      <c r="OGU19" s="211"/>
      <c r="OGV19" s="285"/>
      <c r="OGW19" s="285"/>
      <c r="OGX19" s="289"/>
      <c r="OGY19" s="240"/>
      <c r="OGZ19" s="244"/>
      <c r="OHA19" s="284"/>
      <c r="OHB19" s="284"/>
      <c r="OHC19" s="211"/>
      <c r="OHD19" s="285"/>
      <c r="OHE19" s="285"/>
      <c r="OHF19" s="289"/>
      <c r="OHG19" s="240"/>
      <c r="OHH19" s="244"/>
      <c r="OHI19" s="284"/>
      <c r="OHJ19" s="284"/>
      <c r="OHK19" s="211"/>
      <c r="OHL19" s="285"/>
      <c r="OHM19" s="285"/>
      <c r="OHN19" s="289"/>
      <c r="OHO19" s="240"/>
      <c r="OHP19" s="244"/>
      <c r="OHQ19" s="284"/>
      <c r="OHR19" s="284"/>
      <c r="OHS19" s="211"/>
      <c r="OHT19" s="285"/>
      <c r="OHU19" s="285"/>
      <c r="OHV19" s="289"/>
      <c r="OHW19" s="240"/>
      <c r="OHX19" s="244"/>
      <c r="OHY19" s="284"/>
      <c r="OHZ19" s="284"/>
      <c r="OIA19" s="211"/>
      <c r="OIB19" s="285"/>
      <c r="OIC19" s="285"/>
      <c r="OID19" s="289"/>
      <c r="OIE19" s="240"/>
      <c r="OIF19" s="244"/>
      <c r="OIG19" s="284"/>
      <c r="OIH19" s="284"/>
      <c r="OII19" s="211"/>
      <c r="OIJ19" s="285"/>
      <c r="OIK19" s="285"/>
      <c r="OIL19" s="289"/>
      <c r="OIM19" s="240"/>
      <c r="OIN19" s="244"/>
      <c r="OIO19" s="284"/>
      <c r="OIP19" s="284"/>
      <c r="OIQ19" s="211"/>
      <c r="OIR19" s="285"/>
      <c r="OIS19" s="285"/>
      <c r="OIT19" s="289"/>
      <c r="OIU19" s="240"/>
      <c r="OIV19" s="244"/>
      <c r="OIW19" s="284"/>
      <c r="OIX19" s="284"/>
      <c r="OIY19" s="211"/>
      <c r="OIZ19" s="285"/>
      <c r="OJA19" s="285"/>
      <c r="OJB19" s="289"/>
      <c r="OJC19" s="240"/>
      <c r="OJD19" s="244"/>
      <c r="OJE19" s="284"/>
      <c r="OJF19" s="284"/>
      <c r="OJG19" s="211"/>
      <c r="OJH19" s="285"/>
      <c r="OJI19" s="285"/>
      <c r="OJJ19" s="289"/>
      <c r="OJK19" s="240"/>
      <c r="OJL19" s="244"/>
      <c r="OJM19" s="284"/>
      <c r="OJN19" s="284"/>
      <c r="OJO19" s="211"/>
      <c r="OJP19" s="285"/>
      <c r="OJQ19" s="285"/>
      <c r="OJR19" s="289"/>
      <c r="OJS19" s="240"/>
      <c r="OJT19" s="244"/>
      <c r="OJU19" s="284"/>
      <c r="OJV19" s="284"/>
      <c r="OJW19" s="211"/>
      <c r="OJX19" s="285"/>
      <c r="OJY19" s="285"/>
      <c r="OJZ19" s="289"/>
      <c r="OKA19" s="240"/>
      <c r="OKB19" s="244"/>
      <c r="OKC19" s="284"/>
      <c r="OKD19" s="284"/>
      <c r="OKE19" s="211"/>
      <c r="OKF19" s="285"/>
      <c r="OKG19" s="285"/>
      <c r="OKH19" s="289"/>
      <c r="OKI19" s="240"/>
      <c r="OKJ19" s="244"/>
      <c r="OKK19" s="284"/>
      <c r="OKL19" s="284"/>
      <c r="OKM19" s="211"/>
      <c r="OKN19" s="285"/>
      <c r="OKO19" s="285"/>
      <c r="OKP19" s="289"/>
      <c r="OKQ19" s="240"/>
      <c r="OKR19" s="244"/>
      <c r="OKS19" s="284"/>
      <c r="OKT19" s="284"/>
      <c r="OKU19" s="211"/>
      <c r="OKV19" s="285"/>
      <c r="OKW19" s="285"/>
      <c r="OKX19" s="289"/>
      <c r="OKY19" s="240"/>
      <c r="OKZ19" s="244"/>
      <c r="OLA19" s="284"/>
      <c r="OLB19" s="284"/>
      <c r="OLC19" s="211"/>
      <c r="OLD19" s="285"/>
      <c r="OLE19" s="285"/>
      <c r="OLF19" s="289"/>
      <c r="OLG19" s="240"/>
      <c r="OLH19" s="244"/>
      <c r="OLI19" s="284"/>
      <c r="OLJ19" s="284"/>
      <c r="OLK19" s="211"/>
      <c r="OLL19" s="285"/>
      <c r="OLM19" s="285"/>
      <c r="OLN19" s="289"/>
      <c r="OLO19" s="240"/>
      <c r="OLP19" s="244"/>
      <c r="OLQ19" s="284"/>
      <c r="OLR19" s="284"/>
      <c r="OLS19" s="211"/>
      <c r="OLT19" s="285"/>
      <c r="OLU19" s="285"/>
      <c r="OLV19" s="289"/>
      <c r="OLW19" s="240"/>
      <c r="OLX19" s="244"/>
      <c r="OLY19" s="284"/>
      <c r="OLZ19" s="284"/>
      <c r="OMA19" s="211"/>
      <c r="OMB19" s="285"/>
      <c r="OMC19" s="285"/>
      <c r="OMD19" s="289"/>
      <c r="OME19" s="240"/>
      <c r="OMF19" s="244"/>
      <c r="OMG19" s="284"/>
      <c r="OMH19" s="284"/>
      <c r="OMI19" s="211"/>
      <c r="OMJ19" s="285"/>
      <c r="OMK19" s="285"/>
      <c r="OML19" s="289"/>
      <c r="OMM19" s="240"/>
      <c r="OMN19" s="244"/>
      <c r="OMO19" s="284"/>
      <c r="OMP19" s="284"/>
      <c r="OMQ19" s="211"/>
      <c r="OMR19" s="285"/>
      <c r="OMS19" s="285"/>
      <c r="OMT19" s="289"/>
      <c r="OMU19" s="240"/>
      <c r="OMV19" s="244"/>
      <c r="OMW19" s="284"/>
      <c r="OMX19" s="284"/>
      <c r="OMY19" s="211"/>
      <c r="OMZ19" s="285"/>
      <c r="ONA19" s="285"/>
      <c r="ONB19" s="289"/>
      <c r="ONC19" s="240"/>
      <c r="OND19" s="244"/>
      <c r="ONE19" s="284"/>
      <c r="ONF19" s="284"/>
      <c r="ONG19" s="211"/>
      <c r="ONH19" s="285"/>
      <c r="ONI19" s="285"/>
      <c r="ONJ19" s="289"/>
      <c r="ONK19" s="240"/>
      <c r="ONL19" s="244"/>
      <c r="ONM19" s="284"/>
      <c r="ONN19" s="284"/>
      <c r="ONO19" s="211"/>
      <c r="ONP19" s="285"/>
      <c r="ONQ19" s="285"/>
      <c r="ONR19" s="289"/>
      <c r="ONS19" s="240"/>
      <c r="ONT19" s="244"/>
      <c r="ONU19" s="284"/>
      <c r="ONV19" s="284"/>
      <c r="ONW19" s="211"/>
      <c r="ONX19" s="285"/>
      <c r="ONY19" s="285"/>
      <c r="ONZ19" s="289"/>
      <c r="OOA19" s="240"/>
      <c r="OOB19" s="244"/>
      <c r="OOC19" s="284"/>
      <c r="OOD19" s="284"/>
      <c r="OOE19" s="211"/>
      <c r="OOF19" s="285"/>
      <c r="OOG19" s="285"/>
      <c r="OOH19" s="289"/>
      <c r="OOI19" s="240"/>
      <c r="OOJ19" s="244"/>
      <c r="OOK19" s="284"/>
      <c r="OOL19" s="284"/>
      <c r="OOM19" s="211"/>
      <c r="OON19" s="285"/>
      <c r="OOO19" s="285"/>
      <c r="OOP19" s="289"/>
      <c r="OOQ19" s="240"/>
      <c r="OOR19" s="244"/>
      <c r="OOS19" s="284"/>
      <c r="OOT19" s="284"/>
      <c r="OOU19" s="211"/>
      <c r="OOV19" s="285"/>
      <c r="OOW19" s="285"/>
      <c r="OOX19" s="289"/>
      <c r="OOY19" s="240"/>
      <c r="OOZ19" s="244"/>
      <c r="OPA19" s="284"/>
      <c r="OPB19" s="284"/>
      <c r="OPC19" s="211"/>
      <c r="OPD19" s="285"/>
      <c r="OPE19" s="285"/>
      <c r="OPF19" s="289"/>
      <c r="OPG19" s="240"/>
      <c r="OPH19" s="244"/>
      <c r="OPI19" s="284"/>
      <c r="OPJ19" s="284"/>
      <c r="OPK19" s="211"/>
      <c r="OPL19" s="285"/>
      <c r="OPM19" s="285"/>
      <c r="OPN19" s="289"/>
      <c r="OPO19" s="240"/>
      <c r="OPP19" s="244"/>
      <c r="OPQ19" s="284"/>
      <c r="OPR19" s="284"/>
      <c r="OPS19" s="211"/>
      <c r="OPT19" s="285"/>
      <c r="OPU19" s="285"/>
      <c r="OPV19" s="289"/>
      <c r="OPW19" s="240"/>
      <c r="OPX19" s="244"/>
      <c r="OPY19" s="284"/>
      <c r="OPZ19" s="284"/>
      <c r="OQA19" s="211"/>
      <c r="OQB19" s="285"/>
      <c r="OQC19" s="285"/>
      <c r="OQD19" s="289"/>
      <c r="OQE19" s="240"/>
      <c r="OQF19" s="244"/>
      <c r="OQG19" s="284"/>
      <c r="OQH19" s="284"/>
      <c r="OQI19" s="211"/>
      <c r="OQJ19" s="285"/>
      <c r="OQK19" s="285"/>
      <c r="OQL19" s="289"/>
      <c r="OQM19" s="240"/>
      <c r="OQN19" s="244"/>
      <c r="OQO19" s="284"/>
      <c r="OQP19" s="284"/>
      <c r="OQQ19" s="211"/>
      <c r="OQR19" s="285"/>
      <c r="OQS19" s="285"/>
      <c r="OQT19" s="289"/>
      <c r="OQU19" s="240"/>
      <c r="OQV19" s="244"/>
      <c r="OQW19" s="284"/>
      <c r="OQX19" s="284"/>
      <c r="OQY19" s="211"/>
      <c r="OQZ19" s="285"/>
      <c r="ORA19" s="285"/>
      <c r="ORB19" s="289"/>
      <c r="ORC19" s="240"/>
      <c r="ORD19" s="244"/>
      <c r="ORE19" s="284"/>
      <c r="ORF19" s="284"/>
      <c r="ORG19" s="211"/>
      <c r="ORH19" s="285"/>
      <c r="ORI19" s="285"/>
      <c r="ORJ19" s="289"/>
      <c r="ORK19" s="240"/>
      <c r="ORL19" s="244"/>
      <c r="ORM19" s="284"/>
      <c r="ORN19" s="284"/>
      <c r="ORO19" s="211"/>
      <c r="ORP19" s="285"/>
      <c r="ORQ19" s="285"/>
      <c r="ORR19" s="289"/>
      <c r="ORS19" s="240"/>
      <c r="ORT19" s="244"/>
      <c r="ORU19" s="284"/>
      <c r="ORV19" s="284"/>
      <c r="ORW19" s="211"/>
      <c r="ORX19" s="285"/>
      <c r="ORY19" s="285"/>
      <c r="ORZ19" s="289"/>
      <c r="OSA19" s="240"/>
      <c r="OSB19" s="244"/>
      <c r="OSC19" s="284"/>
      <c r="OSD19" s="284"/>
      <c r="OSE19" s="211"/>
      <c r="OSF19" s="285"/>
      <c r="OSG19" s="285"/>
      <c r="OSH19" s="289"/>
      <c r="OSI19" s="240"/>
      <c r="OSJ19" s="244"/>
      <c r="OSK19" s="284"/>
      <c r="OSL19" s="284"/>
      <c r="OSM19" s="211"/>
      <c r="OSN19" s="285"/>
      <c r="OSO19" s="285"/>
      <c r="OSP19" s="289"/>
      <c r="OSQ19" s="240"/>
      <c r="OSR19" s="244"/>
      <c r="OSS19" s="284"/>
      <c r="OST19" s="284"/>
      <c r="OSU19" s="211"/>
      <c r="OSV19" s="285"/>
      <c r="OSW19" s="285"/>
      <c r="OSX19" s="289"/>
      <c r="OSY19" s="240"/>
      <c r="OSZ19" s="244"/>
      <c r="OTA19" s="284"/>
      <c r="OTB19" s="284"/>
      <c r="OTC19" s="211"/>
      <c r="OTD19" s="285"/>
      <c r="OTE19" s="285"/>
      <c r="OTF19" s="289"/>
      <c r="OTG19" s="240"/>
      <c r="OTH19" s="244"/>
      <c r="OTI19" s="284"/>
      <c r="OTJ19" s="284"/>
      <c r="OTK19" s="211"/>
      <c r="OTL19" s="285"/>
      <c r="OTM19" s="285"/>
      <c r="OTN19" s="289"/>
      <c r="OTO19" s="240"/>
      <c r="OTP19" s="244"/>
      <c r="OTQ19" s="284"/>
      <c r="OTR19" s="284"/>
      <c r="OTS19" s="211"/>
      <c r="OTT19" s="285"/>
      <c r="OTU19" s="285"/>
      <c r="OTV19" s="289"/>
      <c r="OTW19" s="240"/>
      <c r="OTX19" s="244"/>
      <c r="OTY19" s="284"/>
      <c r="OTZ19" s="284"/>
      <c r="OUA19" s="211"/>
      <c r="OUB19" s="285"/>
      <c r="OUC19" s="285"/>
      <c r="OUD19" s="289"/>
      <c r="OUE19" s="240"/>
      <c r="OUF19" s="244"/>
      <c r="OUG19" s="284"/>
      <c r="OUH19" s="284"/>
      <c r="OUI19" s="211"/>
      <c r="OUJ19" s="285"/>
      <c r="OUK19" s="285"/>
      <c r="OUL19" s="289"/>
      <c r="OUM19" s="240"/>
      <c r="OUN19" s="244"/>
      <c r="OUO19" s="284"/>
      <c r="OUP19" s="284"/>
      <c r="OUQ19" s="211"/>
      <c r="OUR19" s="285"/>
      <c r="OUS19" s="285"/>
      <c r="OUT19" s="289"/>
      <c r="OUU19" s="240"/>
      <c r="OUV19" s="244"/>
      <c r="OUW19" s="284"/>
      <c r="OUX19" s="284"/>
      <c r="OUY19" s="211"/>
      <c r="OUZ19" s="285"/>
      <c r="OVA19" s="285"/>
      <c r="OVB19" s="289"/>
      <c r="OVC19" s="240"/>
      <c r="OVD19" s="244"/>
      <c r="OVE19" s="284"/>
      <c r="OVF19" s="284"/>
      <c r="OVG19" s="211"/>
      <c r="OVH19" s="285"/>
      <c r="OVI19" s="285"/>
      <c r="OVJ19" s="289"/>
      <c r="OVK19" s="240"/>
      <c r="OVL19" s="244"/>
      <c r="OVM19" s="284"/>
      <c r="OVN19" s="284"/>
      <c r="OVO19" s="211"/>
      <c r="OVP19" s="285"/>
      <c r="OVQ19" s="285"/>
      <c r="OVR19" s="289"/>
      <c r="OVS19" s="240"/>
      <c r="OVT19" s="244"/>
      <c r="OVU19" s="284"/>
      <c r="OVV19" s="284"/>
      <c r="OVW19" s="211"/>
      <c r="OVX19" s="285"/>
      <c r="OVY19" s="285"/>
      <c r="OVZ19" s="289"/>
      <c r="OWA19" s="240"/>
      <c r="OWB19" s="244"/>
      <c r="OWC19" s="284"/>
      <c r="OWD19" s="284"/>
      <c r="OWE19" s="211"/>
      <c r="OWF19" s="285"/>
      <c r="OWG19" s="285"/>
      <c r="OWH19" s="289"/>
      <c r="OWI19" s="240"/>
      <c r="OWJ19" s="244"/>
      <c r="OWK19" s="284"/>
      <c r="OWL19" s="284"/>
      <c r="OWM19" s="211"/>
      <c r="OWN19" s="285"/>
      <c r="OWO19" s="285"/>
      <c r="OWP19" s="289"/>
      <c r="OWQ19" s="240"/>
      <c r="OWR19" s="244"/>
      <c r="OWS19" s="284"/>
      <c r="OWT19" s="284"/>
      <c r="OWU19" s="211"/>
      <c r="OWV19" s="285"/>
      <c r="OWW19" s="285"/>
      <c r="OWX19" s="289"/>
      <c r="OWY19" s="240"/>
      <c r="OWZ19" s="244"/>
      <c r="OXA19" s="284"/>
      <c r="OXB19" s="284"/>
      <c r="OXC19" s="211"/>
      <c r="OXD19" s="285"/>
      <c r="OXE19" s="285"/>
      <c r="OXF19" s="289"/>
      <c r="OXG19" s="240"/>
      <c r="OXH19" s="244"/>
      <c r="OXI19" s="284"/>
      <c r="OXJ19" s="284"/>
      <c r="OXK19" s="211"/>
      <c r="OXL19" s="285"/>
      <c r="OXM19" s="285"/>
      <c r="OXN19" s="289"/>
      <c r="OXO19" s="240"/>
      <c r="OXP19" s="244"/>
      <c r="OXQ19" s="284"/>
      <c r="OXR19" s="284"/>
      <c r="OXS19" s="211"/>
      <c r="OXT19" s="285"/>
      <c r="OXU19" s="285"/>
      <c r="OXV19" s="289"/>
      <c r="OXW19" s="240"/>
      <c r="OXX19" s="244"/>
      <c r="OXY19" s="284"/>
      <c r="OXZ19" s="284"/>
      <c r="OYA19" s="211"/>
      <c r="OYB19" s="285"/>
      <c r="OYC19" s="285"/>
      <c r="OYD19" s="289"/>
      <c r="OYE19" s="240"/>
      <c r="OYF19" s="244"/>
      <c r="OYG19" s="284"/>
      <c r="OYH19" s="284"/>
      <c r="OYI19" s="211"/>
      <c r="OYJ19" s="285"/>
      <c r="OYK19" s="285"/>
      <c r="OYL19" s="289"/>
      <c r="OYM19" s="240"/>
      <c r="OYN19" s="244"/>
      <c r="OYO19" s="284"/>
      <c r="OYP19" s="284"/>
      <c r="OYQ19" s="211"/>
      <c r="OYR19" s="285"/>
      <c r="OYS19" s="285"/>
      <c r="OYT19" s="289"/>
      <c r="OYU19" s="240"/>
      <c r="OYV19" s="244"/>
      <c r="OYW19" s="284"/>
      <c r="OYX19" s="284"/>
      <c r="OYY19" s="211"/>
      <c r="OYZ19" s="285"/>
      <c r="OZA19" s="285"/>
      <c r="OZB19" s="289"/>
      <c r="OZC19" s="240"/>
      <c r="OZD19" s="244"/>
      <c r="OZE19" s="284"/>
      <c r="OZF19" s="284"/>
      <c r="OZG19" s="211"/>
      <c r="OZH19" s="285"/>
      <c r="OZI19" s="285"/>
      <c r="OZJ19" s="289"/>
      <c r="OZK19" s="240"/>
      <c r="OZL19" s="244"/>
      <c r="OZM19" s="284"/>
      <c r="OZN19" s="284"/>
      <c r="OZO19" s="211"/>
      <c r="OZP19" s="285"/>
      <c r="OZQ19" s="285"/>
      <c r="OZR19" s="289"/>
      <c r="OZS19" s="240"/>
      <c r="OZT19" s="244"/>
      <c r="OZU19" s="284"/>
      <c r="OZV19" s="284"/>
      <c r="OZW19" s="211"/>
      <c r="OZX19" s="285"/>
      <c r="OZY19" s="285"/>
      <c r="OZZ19" s="289"/>
      <c r="PAA19" s="240"/>
      <c r="PAB19" s="244"/>
      <c r="PAC19" s="284"/>
      <c r="PAD19" s="284"/>
      <c r="PAE19" s="211"/>
      <c r="PAF19" s="285"/>
      <c r="PAG19" s="285"/>
      <c r="PAH19" s="289"/>
      <c r="PAI19" s="240"/>
      <c r="PAJ19" s="244"/>
      <c r="PAK19" s="284"/>
      <c r="PAL19" s="284"/>
      <c r="PAM19" s="211"/>
      <c r="PAN19" s="285"/>
      <c r="PAO19" s="285"/>
      <c r="PAP19" s="289"/>
      <c r="PAQ19" s="240"/>
      <c r="PAR19" s="244"/>
      <c r="PAS19" s="284"/>
      <c r="PAT19" s="284"/>
      <c r="PAU19" s="211"/>
      <c r="PAV19" s="285"/>
      <c r="PAW19" s="285"/>
      <c r="PAX19" s="289"/>
      <c r="PAY19" s="240"/>
      <c r="PAZ19" s="244"/>
      <c r="PBA19" s="284"/>
      <c r="PBB19" s="284"/>
      <c r="PBC19" s="211"/>
      <c r="PBD19" s="285"/>
      <c r="PBE19" s="285"/>
      <c r="PBF19" s="289"/>
      <c r="PBG19" s="240"/>
      <c r="PBH19" s="244"/>
      <c r="PBI19" s="284"/>
      <c r="PBJ19" s="284"/>
      <c r="PBK19" s="211"/>
      <c r="PBL19" s="285"/>
      <c r="PBM19" s="285"/>
      <c r="PBN19" s="289"/>
      <c r="PBO19" s="240"/>
      <c r="PBP19" s="244"/>
      <c r="PBQ19" s="284"/>
      <c r="PBR19" s="284"/>
      <c r="PBS19" s="211"/>
      <c r="PBT19" s="285"/>
      <c r="PBU19" s="285"/>
      <c r="PBV19" s="289"/>
      <c r="PBW19" s="240"/>
      <c r="PBX19" s="244"/>
      <c r="PBY19" s="284"/>
      <c r="PBZ19" s="284"/>
      <c r="PCA19" s="211"/>
      <c r="PCB19" s="285"/>
      <c r="PCC19" s="285"/>
      <c r="PCD19" s="289"/>
      <c r="PCE19" s="240"/>
      <c r="PCF19" s="244"/>
      <c r="PCG19" s="284"/>
      <c r="PCH19" s="284"/>
      <c r="PCI19" s="211"/>
      <c r="PCJ19" s="285"/>
      <c r="PCK19" s="285"/>
      <c r="PCL19" s="289"/>
      <c r="PCM19" s="240"/>
      <c r="PCN19" s="244"/>
      <c r="PCO19" s="284"/>
      <c r="PCP19" s="284"/>
      <c r="PCQ19" s="211"/>
      <c r="PCR19" s="285"/>
      <c r="PCS19" s="285"/>
      <c r="PCT19" s="289"/>
      <c r="PCU19" s="240"/>
      <c r="PCV19" s="244"/>
      <c r="PCW19" s="284"/>
      <c r="PCX19" s="284"/>
      <c r="PCY19" s="211"/>
      <c r="PCZ19" s="285"/>
      <c r="PDA19" s="285"/>
      <c r="PDB19" s="289"/>
      <c r="PDC19" s="240"/>
      <c r="PDD19" s="244"/>
      <c r="PDE19" s="284"/>
      <c r="PDF19" s="284"/>
      <c r="PDG19" s="211"/>
      <c r="PDH19" s="285"/>
      <c r="PDI19" s="285"/>
      <c r="PDJ19" s="289"/>
      <c r="PDK19" s="240"/>
      <c r="PDL19" s="244"/>
      <c r="PDM19" s="284"/>
      <c r="PDN19" s="284"/>
      <c r="PDO19" s="211"/>
      <c r="PDP19" s="285"/>
      <c r="PDQ19" s="285"/>
      <c r="PDR19" s="289"/>
      <c r="PDS19" s="240"/>
      <c r="PDT19" s="244"/>
      <c r="PDU19" s="284"/>
      <c r="PDV19" s="284"/>
      <c r="PDW19" s="211"/>
      <c r="PDX19" s="285"/>
      <c r="PDY19" s="285"/>
      <c r="PDZ19" s="289"/>
      <c r="PEA19" s="240"/>
      <c r="PEB19" s="244"/>
      <c r="PEC19" s="284"/>
      <c r="PED19" s="284"/>
      <c r="PEE19" s="211"/>
      <c r="PEF19" s="285"/>
      <c r="PEG19" s="285"/>
      <c r="PEH19" s="289"/>
      <c r="PEI19" s="240"/>
      <c r="PEJ19" s="244"/>
      <c r="PEK19" s="284"/>
      <c r="PEL19" s="284"/>
      <c r="PEM19" s="211"/>
      <c r="PEN19" s="285"/>
      <c r="PEO19" s="285"/>
      <c r="PEP19" s="289"/>
      <c r="PEQ19" s="240"/>
      <c r="PER19" s="244"/>
      <c r="PES19" s="284"/>
      <c r="PET19" s="284"/>
      <c r="PEU19" s="211"/>
      <c r="PEV19" s="285"/>
      <c r="PEW19" s="285"/>
      <c r="PEX19" s="289"/>
      <c r="PEY19" s="240"/>
      <c r="PEZ19" s="244"/>
      <c r="PFA19" s="284"/>
      <c r="PFB19" s="284"/>
      <c r="PFC19" s="211"/>
      <c r="PFD19" s="285"/>
      <c r="PFE19" s="285"/>
      <c r="PFF19" s="289"/>
      <c r="PFG19" s="240"/>
      <c r="PFH19" s="244"/>
      <c r="PFI19" s="284"/>
      <c r="PFJ19" s="284"/>
      <c r="PFK19" s="211"/>
      <c r="PFL19" s="285"/>
      <c r="PFM19" s="285"/>
      <c r="PFN19" s="289"/>
      <c r="PFO19" s="240"/>
      <c r="PFP19" s="244"/>
      <c r="PFQ19" s="284"/>
      <c r="PFR19" s="284"/>
      <c r="PFS19" s="211"/>
      <c r="PFT19" s="285"/>
      <c r="PFU19" s="285"/>
      <c r="PFV19" s="289"/>
      <c r="PFW19" s="240"/>
      <c r="PFX19" s="244"/>
      <c r="PFY19" s="284"/>
      <c r="PFZ19" s="284"/>
      <c r="PGA19" s="211"/>
      <c r="PGB19" s="285"/>
      <c r="PGC19" s="285"/>
      <c r="PGD19" s="289"/>
      <c r="PGE19" s="240"/>
      <c r="PGF19" s="244"/>
      <c r="PGG19" s="284"/>
      <c r="PGH19" s="284"/>
      <c r="PGI19" s="211"/>
      <c r="PGJ19" s="285"/>
      <c r="PGK19" s="285"/>
      <c r="PGL19" s="289"/>
      <c r="PGM19" s="240"/>
      <c r="PGN19" s="244"/>
      <c r="PGO19" s="284"/>
      <c r="PGP19" s="284"/>
      <c r="PGQ19" s="211"/>
      <c r="PGR19" s="285"/>
      <c r="PGS19" s="285"/>
      <c r="PGT19" s="289"/>
      <c r="PGU19" s="240"/>
      <c r="PGV19" s="244"/>
      <c r="PGW19" s="284"/>
      <c r="PGX19" s="284"/>
      <c r="PGY19" s="211"/>
      <c r="PGZ19" s="285"/>
      <c r="PHA19" s="285"/>
      <c r="PHB19" s="289"/>
      <c r="PHC19" s="240"/>
      <c r="PHD19" s="244"/>
      <c r="PHE19" s="284"/>
      <c r="PHF19" s="284"/>
      <c r="PHG19" s="211"/>
      <c r="PHH19" s="285"/>
      <c r="PHI19" s="285"/>
      <c r="PHJ19" s="289"/>
      <c r="PHK19" s="240"/>
      <c r="PHL19" s="244"/>
      <c r="PHM19" s="284"/>
      <c r="PHN19" s="284"/>
      <c r="PHO19" s="211"/>
      <c r="PHP19" s="285"/>
      <c r="PHQ19" s="285"/>
      <c r="PHR19" s="289"/>
      <c r="PHS19" s="240"/>
      <c r="PHT19" s="244"/>
      <c r="PHU19" s="284"/>
      <c r="PHV19" s="284"/>
      <c r="PHW19" s="211"/>
      <c r="PHX19" s="285"/>
      <c r="PHY19" s="285"/>
      <c r="PHZ19" s="289"/>
      <c r="PIA19" s="240"/>
      <c r="PIB19" s="244"/>
      <c r="PIC19" s="284"/>
      <c r="PID19" s="284"/>
      <c r="PIE19" s="211"/>
      <c r="PIF19" s="285"/>
      <c r="PIG19" s="285"/>
      <c r="PIH19" s="289"/>
      <c r="PII19" s="240"/>
      <c r="PIJ19" s="244"/>
      <c r="PIK19" s="284"/>
      <c r="PIL19" s="284"/>
      <c r="PIM19" s="211"/>
      <c r="PIN19" s="285"/>
      <c r="PIO19" s="285"/>
      <c r="PIP19" s="289"/>
      <c r="PIQ19" s="240"/>
      <c r="PIR19" s="244"/>
      <c r="PIS19" s="284"/>
      <c r="PIT19" s="284"/>
      <c r="PIU19" s="211"/>
      <c r="PIV19" s="285"/>
      <c r="PIW19" s="285"/>
      <c r="PIX19" s="289"/>
      <c r="PIY19" s="240"/>
      <c r="PIZ19" s="244"/>
      <c r="PJA19" s="284"/>
      <c r="PJB19" s="284"/>
      <c r="PJC19" s="211"/>
      <c r="PJD19" s="285"/>
      <c r="PJE19" s="285"/>
      <c r="PJF19" s="289"/>
      <c r="PJG19" s="240"/>
      <c r="PJH19" s="244"/>
      <c r="PJI19" s="284"/>
      <c r="PJJ19" s="284"/>
      <c r="PJK19" s="211"/>
      <c r="PJL19" s="285"/>
      <c r="PJM19" s="285"/>
      <c r="PJN19" s="289"/>
      <c r="PJO19" s="240"/>
      <c r="PJP19" s="244"/>
      <c r="PJQ19" s="284"/>
      <c r="PJR19" s="284"/>
      <c r="PJS19" s="211"/>
      <c r="PJT19" s="285"/>
      <c r="PJU19" s="285"/>
      <c r="PJV19" s="289"/>
      <c r="PJW19" s="240"/>
      <c r="PJX19" s="244"/>
      <c r="PJY19" s="284"/>
      <c r="PJZ19" s="284"/>
      <c r="PKA19" s="211"/>
      <c r="PKB19" s="285"/>
      <c r="PKC19" s="285"/>
      <c r="PKD19" s="289"/>
      <c r="PKE19" s="240"/>
      <c r="PKF19" s="244"/>
      <c r="PKG19" s="284"/>
      <c r="PKH19" s="284"/>
      <c r="PKI19" s="211"/>
      <c r="PKJ19" s="285"/>
      <c r="PKK19" s="285"/>
      <c r="PKL19" s="289"/>
      <c r="PKM19" s="240"/>
      <c r="PKN19" s="244"/>
      <c r="PKO19" s="284"/>
      <c r="PKP19" s="284"/>
      <c r="PKQ19" s="211"/>
      <c r="PKR19" s="285"/>
      <c r="PKS19" s="285"/>
      <c r="PKT19" s="289"/>
      <c r="PKU19" s="240"/>
      <c r="PKV19" s="244"/>
      <c r="PKW19" s="284"/>
      <c r="PKX19" s="284"/>
      <c r="PKY19" s="211"/>
      <c r="PKZ19" s="285"/>
      <c r="PLA19" s="285"/>
      <c r="PLB19" s="289"/>
      <c r="PLC19" s="240"/>
      <c r="PLD19" s="244"/>
      <c r="PLE19" s="284"/>
      <c r="PLF19" s="284"/>
      <c r="PLG19" s="211"/>
      <c r="PLH19" s="285"/>
      <c r="PLI19" s="285"/>
      <c r="PLJ19" s="289"/>
      <c r="PLK19" s="240"/>
      <c r="PLL19" s="244"/>
      <c r="PLM19" s="284"/>
      <c r="PLN19" s="284"/>
      <c r="PLO19" s="211"/>
      <c r="PLP19" s="285"/>
      <c r="PLQ19" s="285"/>
      <c r="PLR19" s="289"/>
      <c r="PLS19" s="240"/>
      <c r="PLT19" s="244"/>
      <c r="PLU19" s="284"/>
      <c r="PLV19" s="284"/>
      <c r="PLW19" s="211"/>
      <c r="PLX19" s="285"/>
      <c r="PLY19" s="285"/>
      <c r="PLZ19" s="289"/>
      <c r="PMA19" s="240"/>
      <c r="PMB19" s="244"/>
      <c r="PMC19" s="284"/>
      <c r="PMD19" s="284"/>
      <c r="PME19" s="211"/>
      <c r="PMF19" s="285"/>
      <c r="PMG19" s="285"/>
      <c r="PMH19" s="289"/>
      <c r="PMI19" s="240"/>
      <c r="PMJ19" s="244"/>
      <c r="PMK19" s="284"/>
      <c r="PML19" s="284"/>
      <c r="PMM19" s="211"/>
      <c r="PMN19" s="285"/>
      <c r="PMO19" s="285"/>
      <c r="PMP19" s="289"/>
      <c r="PMQ19" s="240"/>
      <c r="PMR19" s="244"/>
      <c r="PMS19" s="284"/>
      <c r="PMT19" s="284"/>
      <c r="PMU19" s="211"/>
      <c r="PMV19" s="285"/>
      <c r="PMW19" s="285"/>
      <c r="PMX19" s="289"/>
      <c r="PMY19" s="240"/>
      <c r="PMZ19" s="244"/>
      <c r="PNA19" s="284"/>
      <c r="PNB19" s="284"/>
      <c r="PNC19" s="211"/>
      <c r="PND19" s="285"/>
      <c r="PNE19" s="285"/>
      <c r="PNF19" s="289"/>
      <c r="PNG19" s="240"/>
      <c r="PNH19" s="244"/>
      <c r="PNI19" s="284"/>
      <c r="PNJ19" s="284"/>
      <c r="PNK19" s="211"/>
      <c r="PNL19" s="285"/>
      <c r="PNM19" s="285"/>
      <c r="PNN19" s="289"/>
      <c r="PNO19" s="240"/>
      <c r="PNP19" s="244"/>
      <c r="PNQ19" s="284"/>
      <c r="PNR19" s="284"/>
      <c r="PNS19" s="211"/>
      <c r="PNT19" s="285"/>
      <c r="PNU19" s="285"/>
      <c r="PNV19" s="289"/>
      <c r="PNW19" s="240"/>
      <c r="PNX19" s="244"/>
      <c r="PNY19" s="284"/>
      <c r="PNZ19" s="284"/>
      <c r="POA19" s="211"/>
      <c r="POB19" s="285"/>
      <c r="POC19" s="285"/>
      <c r="POD19" s="289"/>
      <c r="POE19" s="240"/>
      <c r="POF19" s="244"/>
      <c r="POG19" s="284"/>
      <c r="POH19" s="284"/>
      <c r="POI19" s="211"/>
      <c r="POJ19" s="285"/>
      <c r="POK19" s="285"/>
      <c r="POL19" s="289"/>
      <c r="POM19" s="240"/>
      <c r="PON19" s="244"/>
      <c r="POO19" s="284"/>
      <c r="POP19" s="284"/>
      <c r="POQ19" s="211"/>
      <c r="POR19" s="285"/>
      <c r="POS19" s="285"/>
      <c r="POT19" s="289"/>
      <c r="POU19" s="240"/>
      <c r="POV19" s="244"/>
      <c r="POW19" s="284"/>
      <c r="POX19" s="284"/>
      <c r="POY19" s="211"/>
      <c r="POZ19" s="285"/>
      <c r="PPA19" s="285"/>
      <c r="PPB19" s="289"/>
      <c r="PPC19" s="240"/>
      <c r="PPD19" s="244"/>
      <c r="PPE19" s="284"/>
      <c r="PPF19" s="284"/>
      <c r="PPG19" s="211"/>
      <c r="PPH19" s="285"/>
      <c r="PPI19" s="285"/>
      <c r="PPJ19" s="289"/>
      <c r="PPK19" s="240"/>
      <c r="PPL19" s="244"/>
      <c r="PPM19" s="284"/>
      <c r="PPN19" s="284"/>
      <c r="PPO19" s="211"/>
      <c r="PPP19" s="285"/>
      <c r="PPQ19" s="285"/>
      <c r="PPR19" s="289"/>
      <c r="PPS19" s="240"/>
      <c r="PPT19" s="244"/>
      <c r="PPU19" s="284"/>
      <c r="PPV19" s="284"/>
      <c r="PPW19" s="211"/>
      <c r="PPX19" s="285"/>
      <c r="PPY19" s="285"/>
      <c r="PPZ19" s="289"/>
      <c r="PQA19" s="240"/>
      <c r="PQB19" s="244"/>
      <c r="PQC19" s="284"/>
      <c r="PQD19" s="284"/>
      <c r="PQE19" s="211"/>
      <c r="PQF19" s="285"/>
      <c r="PQG19" s="285"/>
      <c r="PQH19" s="289"/>
      <c r="PQI19" s="240"/>
      <c r="PQJ19" s="244"/>
      <c r="PQK19" s="284"/>
      <c r="PQL19" s="284"/>
      <c r="PQM19" s="211"/>
      <c r="PQN19" s="285"/>
      <c r="PQO19" s="285"/>
      <c r="PQP19" s="289"/>
      <c r="PQQ19" s="240"/>
      <c r="PQR19" s="244"/>
      <c r="PQS19" s="284"/>
      <c r="PQT19" s="284"/>
      <c r="PQU19" s="211"/>
      <c r="PQV19" s="285"/>
      <c r="PQW19" s="285"/>
      <c r="PQX19" s="289"/>
      <c r="PQY19" s="240"/>
      <c r="PQZ19" s="244"/>
      <c r="PRA19" s="284"/>
      <c r="PRB19" s="284"/>
      <c r="PRC19" s="211"/>
      <c r="PRD19" s="285"/>
      <c r="PRE19" s="285"/>
      <c r="PRF19" s="289"/>
      <c r="PRG19" s="240"/>
      <c r="PRH19" s="244"/>
      <c r="PRI19" s="284"/>
      <c r="PRJ19" s="284"/>
      <c r="PRK19" s="211"/>
      <c r="PRL19" s="285"/>
      <c r="PRM19" s="285"/>
      <c r="PRN19" s="289"/>
      <c r="PRO19" s="240"/>
      <c r="PRP19" s="244"/>
      <c r="PRQ19" s="284"/>
      <c r="PRR19" s="284"/>
      <c r="PRS19" s="211"/>
      <c r="PRT19" s="285"/>
      <c r="PRU19" s="285"/>
      <c r="PRV19" s="289"/>
      <c r="PRW19" s="240"/>
      <c r="PRX19" s="244"/>
      <c r="PRY19" s="284"/>
      <c r="PRZ19" s="284"/>
      <c r="PSA19" s="211"/>
      <c r="PSB19" s="285"/>
      <c r="PSC19" s="285"/>
      <c r="PSD19" s="289"/>
      <c r="PSE19" s="240"/>
      <c r="PSF19" s="244"/>
      <c r="PSG19" s="284"/>
      <c r="PSH19" s="284"/>
      <c r="PSI19" s="211"/>
      <c r="PSJ19" s="285"/>
      <c r="PSK19" s="285"/>
      <c r="PSL19" s="289"/>
      <c r="PSM19" s="240"/>
      <c r="PSN19" s="244"/>
      <c r="PSO19" s="284"/>
      <c r="PSP19" s="284"/>
      <c r="PSQ19" s="211"/>
      <c r="PSR19" s="285"/>
      <c r="PSS19" s="285"/>
      <c r="PST19" s="289"/>
      <c r="PSU19" s="240"/>
      <c r="PSV19" s="244"/>
      <c r="PSW19" s="284"/>
      <c r="PSX19" s="284"/>
      <c r="PSY19" s="211"/>
      <c r="PSZ19" s="285"/>
      <c r="PTA19" s="285"/>
      <c r="PTB19" s="289"/>
      <c r="PTC19" s="240"/>
      <c r="PTD19" s="244"/>
      <c r="PTE19" s="284"/>
      <c r="PTF19" s="284"/>
      <c r="PTG19" s="211"/>
      <c r="PTH19" s="285"/>
      <c r="PTI19" s="285"/>
      <c r="PTJ19" s="289"/>
      <c r="PTK19" s="240"/>
      <c r="PTL19" s="244"/>
      <c r="PTM19" s="284"/>
      <c r="PTN19" s="284"/>
      <c r="PTO19" s="211"/>
      <c r="PTP19" s="285"/>
      <c r="PTQ19" s="285"/>
      <c r="PTR19" s="289"/>
      <c r="PTS19" s="240"/>
      <c r="PTT19" s="244"/>
      <c r="PTU19" s="284"/>
      <c r="PTV19" s="284"/>
      <c r="PTW19" s="211"/>
      <c r="PTX19" s="285"/>
      <c r="PTY19" s="285"/>
      <c r="PTZ19" s="289"/>
      <c r="PUA19" s="240"/>
      <c r="PUB19" s="244"/>
      <c r="PUC19" s="284"/>
      <c r="PUD19" s="284"/>
      <c r="PUE19" s="211"/>
      <c r="PUF19" s="285"/>
      <c r="PUG19" s="285"/>
      <c r="PUH19" s="289"/>
      <c r="PUI19" s="240"/>
      <c r="PUJ19" s="244"/>
      <c r="PUK19" s="284"/>
      <c r="PUL19" s="284"/>
      <c r="PUM19" s="211"/>
      <c r="PUN19" s="285"/>
      <c r="PUO19" s="285"/>
      <c r="PUP19" s="289"/>
      <c r="PUQ19" s="240"/>
      <c r="PUR19" s="244"/>
      <c r="PUS19" s="284"/>
      <c r="PUT19" s="284"/>
      <c r="PUU19" s="211"/>
      <c r="PUV19" s="285"/>
      <c r="PUW19" s="285"/>
      <c r="PUX19" s="289"/>
      <c r="PUY19" s="240"/>
      <c r="PUZ19" s="244"/>
      <c r="PVA19" s="284"/>
      <c r="PVB19" s="284"/>
      <c r="PVC19" s="211"/>
      <c r="PVD19" s="285"/>
      <c r="PVE19" s="285"/>
      <c r="PVF19" s="289"/>
      <c r="PVG19" s="240"/>
      <c r="PVH19" s="244"/>
      <c r="PVI19" s="284"/>
      <c r="PVJ19" s="284"/>
      <c r="PVK19" s="211"/>
      <c r="PVL19" s="285"/>
      <c r="PVM19" s="285"/>
      <c r="PVN19" s="289"/>
      <c r="PVO19" s="240"/>
      <c r="PVP19" s="244"/>
      <c r="PVQ19" s="284"/>
      <c r="PVR19" s="284"/>
      <c r="PVS19" s="211"/>
      <c r="PVT19" s="285"/>
      <c r="PVU19" s="285"/>
      <c r="PVV19" s="289"/>
      <c r="PVW19" s="240"/>
      <c r="PVX19" s="244"/>
      <c r="PVY19" s="284"/>
      <c r="PVZ19" s="284"/>
      <c r="PWA19" s="211"/>
      <c r="PWB19" s="285"/>
      <c r="PWC19" s="285"/>
      <c r="PWD19" s="289"/>
      <c r="PWE19" s="240"/>
      <c r="PWF19" s="244"/>
      <c r="PWG19" s="284"/>
      <c r="PWH19" s="284"/>
      <c r="PWI19" s="211"/>
      <c r="PWJ19" s="285"/>
      <c r="PWK19" s="285"/>
      <c r="PWL19" s="289"/>
      <c r="PWM19" s="240"/>
      <c r="PWN19" s="244"/>
      <c r="PWO19" s="284"/>
      <c r="PWP19" s="284"/>
      <c r="PWQ19" s="211"/>
      <c r="PWR19" s="285"/>
      <c r="PWS19" s="285"/>
      <c r="PWT19" s="289"/>
      <c r="PWU19" s="240"/>
      <c r="PWV19" s="244"/>
      <c r="PWW19" s="284"/>
      <c r="PWX19" s="284"/>
      <c r="PWY19" s="211"/>
      <c r="PWZ19" s="285"/>
      <c r="PXA19" s="285"/>
      <c r="PXB19" s="289"/>
      <c r="PXC19" s="240"/>
      <c r="PXD19" s="244"/>
      <c r="PXE19" s="284"/>
      <c r="PXF19" s="284"/>
      <c r="PXG19" s="211"/>
      <c r="PXH19" s="285"/>
      <c r="PXI19" s="285"/>
      <c r="PXJ19" s="289"/>
      <c r="PXK19" s="240"/>
      <c r="PXL19" s="244"/>
      <c r="PXM19" s="284"/>
      <c r="PXN19" s="284"/>
      <c r="PXO19" s="211"/>
      <c r="PXP19" s="285"/>
      <c r="PXQ19" s="285"/>
      <c r="PXR19" s="289"/>
      <c r="PXS19" s="240"/>
      <c r="PXT19" s="244"/>
      <c r="PXU19" s="284"/>
      <c r="PXV19" s="284"/>
      <c r="PXW19" s="211"/>
      <c r="PXX19" s="285"/>
      <c r="PXY19" s="285"/>
      <c r="PXZ19" s="289"/>
      <c r="PYA19" s="240"/>
      <c r="PYB19" s="244"/>
      <c r="PYC19" s="284"/>
      <c r="PYD19" s="284"/>
      <c r="PYE19" s="211"/>
      <c r="PYF19" s="285"/>
      <c r="PYG19" s="285"/>
      <c r="PYH19" s="289"/>
      <c r="PYI19" s="240"/>
      <c r="PYJ19" s="244"/>
      <c r="PYK19" s="284"/>
      <c r="PYL19" s="284"/>
      <c r="PYM19" s="211"/>
      <c r="PYN19" s="285"/>
      <c r="PYO19" s="285"/>
      <c r="PYP19" s="289"/>
      <c r="PYQ19" s="240"/>
      <c r="PYR19" s="244"/>
      <c r="PYS19" s="284"/>
      <c r="PYT19" s="284"/>
      <c r="PYU19" s="211"/>
      <c r="PYV19" s="285"/>
      <c r="PYW19" s="285"/>
      <c r="PYX19" s="289"/>
      <c r="PYY19" s="240"/>
      <c r="PYZ19" s="244"/>
      <c r="PZA19" s="284"/>
      <c r="PZB19" s="284"/>
      <c r="PZC19" s="211"/>
      <c r="PZD19" s="285"/>
      <c r="PZE19" s="285"/>
      <c r="PZF19" s="289"/>
      <c r="PZG19" s="240"/>
      <c r="PZH19" s="244"/>
      <c r="PZI19" s="284"/>
      <c r="PZJ19" s="284"/>
      <c r="PZK19" s="211"/>
      <c r="PZL19" s="285"/>
      <c r="PZM19" s="285"/>
      <c r="PZN19" s="289"/>
      <c r="PZO19" s="240"/>
      <c r="PZP19" s="244"/>
      <c r="PZQ19" s="284"/>
      <c r="PZR19" s="284"/>
      <c r="PZS19" s="211"/>
      <c r="PZT19" s="285"/>
      <c r="PZU19" s="285"/>
      <c r="PZV19" s="289"/>
      <c r="PZW19" s="240"/>
      <c r="PZX19" s="244"/>
      <c r="PZY19" s="284"/>
      <c r="PZZ19" s="284"/>
      <c r="QAA19" s="211"/>
      <c r="QAB19" s="285"/>
      <c r="QAC19" s="285"/>
      <c r="QAD19" s="289"/>
      <c r="QAE19" s="240"/>
      <c r="QAF19" s="244"/>
      <c r="QAG19" s="284"/>
      <c r="QAH19" s="284"/>
      <c r="QAI19" s="211"/>
      <c r="QAJ19" s="285"/>
      <c r="QAK19" s="285"/>
      <c r="QAL19" s="289"/>
      <c r="QAM19" s="240"/>
      <c r="QAN19" s="244"/>
      <c r="QAO19" s="284"/>
      <c r="QAP19" s="284"/>
      <c r="QAQ19" s="211"/>
      <c r="QAR19" s="285"/>
      <c r="QAS19" s="285"/>
      <c r="QAT19" s="289"/>
      <c r="QAU19" s="240"/>
      <c r="QAV19" s="244"/>
      <c r="QAW19" s="284"/>
      <c r="QAX19" s="284"/>
      <c r="QAY19" s="211"/>
      <c r="QAZ19" s="285"/>
      <c r="QBA19" s="285"/>
      <c r="QBB19" s="289"/>
      <c r="QBC19" s="240"/>
      <c r="QBD19" s="244"/>
      <c r="QBE19" s="284"/>
      <c r="QBF19" s="284"/>
      <c r="QBG19" s="211"/>
      <c r="QBH19" s="285"/>
      <c r="QBI19" s="285"/>
      <c r="QBJ19" s="289"/>
      <c r="QBK19" s="240"/>
      <c r="QBL19" s="244"/>
      <c r="QBM19" s="284"/>
      <c r="QBN19" s="284"/>
      <c r="QBO19" s="211"/>
      <c r="QBP19" s="285"/>
      <c r="QBQ19" s="285"/>
      <c r="QBR19" s="289"/>
      <c r="QBS19" s="240"/>
      <c r="QBT19" s="244"/>
      <c r="QBU19" s="284"/>
      <c r="QBV19" s="284"/>
      <c r="QBW19" s="211"/>
      <c r="QBX19" s="285"/>
      <c r="QBY19" s="285"/>
      <c r="QBZ19" s="289"/>
      <c r="QCA19" s="240"/>
      <c r="QCB19" s="244"/>
      <c r="QCC19" s="284"/>
      <c r="QCD19" s="284"/>
      <c r="QCE19" s="211"/>
      <c r="QCF19" s="285"/>
      <c r="QCG19" s="285"/>
      <c r="QCH19" s="289"/>
      <c r="QCI19" s="240"/>
      <c r="QCJ19" s="244"/>
      <c r="QCK19" s="284"/>
      <c r="QCL19" s="284"/>
      <c r="QCM19" s="211"/>
      <c r="QCN19" s="285"/>
      <c r="QCO19" s="285"/>
      <c r="QCP19" s="289"/>
      <c r="QCQ19" s="240"/>
      <c r="QCR19" s="244"/>
      <c r="QCS19" s="284"/>
      <c r="QCT19" s="284"/>
      <c r="QCU19" s="211"/>
      <c r="QCV19" s="285"/>
      <c r="QCW19" s="285"/>
      <c r="QCX19" s="289"/>
      <c r="QCY19" s="240"/>
      <c r="QCZ19" s="244"/>
      <c r="QDA19" s="284"/>
      <c r="QDB19" s="284"/>
      <c r="QDC19" s="211"/>
      <c r="QDD19" s="285"/>
      <c r="QDE19" s="285"/>
      <c r="QDF19" s="289"/>
      <c r="QDG19" s="240"/>
      <c r="QDH19" s="244"/>
      <c r="QDI19" s="284"/>
      <c r="QDJ19" s="284"/>
      <c r="QDK19" s="211"/>
      <c r="QDL19" s="285"/>
      <c r="QDM19" s="285"/>
      <c r="QDN19" s="289"/>
      <c r="QDO19" s="240"/>
      <c r="QDP19" s="244"/>
      <c r="QDQ19" s="284"/>
      <c r="QDR19" s="284"/>
      <c r="QDS19" s="211"/>
      <c r="QDT19" s="285"/>
      <c r="QDU19" s="285"/>
      <c r="QDV19" s="289"/>
      <c r="QDW19" s="240"/>
      <c r="QDX19" s="244"/>
      <c r="QDY19" s="284"/>
      <c r="QDZ19" s="284"/>
      <c r="QEA19" s="211"/>
      <c r="QEB19" s="285"/>
      <c r="QEC19" s="285"/>
      <c r="QED19" s="289"/>
      <c r="QEE19" s="240"/>
      <c r="QEF19" s="244"/>
      <c r="QEG19" s="284"/>
      <c r="QEH19" s="284"/>
      <c r="QEI19" s="211"/>
      <c r="QEJ19" s="285"/>
      <c r="QEK19" s="285"/>
      <c r="QEL19" s="289"/>
      <c r="QEM19" s="240"/>
      <c r="QEN19" s="244"/>
      <c r="QEO19" s="284"/>
      <c r="QEP19" s="284"/>
      <c r="QEQ19" s="211"/>
      <c r="QER19" s="285"/>
      <c r="QES19" s="285"/>
      <c r="QET19" s="289"/>
      <c r="QEU19" s="240"/>
      <c r="QEV19" s="244"/>
      <c r="QEW19" s="284"/>
      <c r="QEX19" s="284"/>
      <c r="QEY19" s="211"/>
      <c r="QEZ19" s="285"/>
      <c r="QFA19" s="285"/>
      <c r="QFB19" s="289"/>
      <c r="QFC19" s="240"/>
      <c r="QFD19" s="244"/>
      <c r="QFE19" s="284"/>
      <c r="QFF19" s="284"/>
      <c r="QFG19" s="211"/>
      <c r="QFH19" s="285"/>
      <c r="QFI19" s="285"/>
      <c r="QFJ19" s="289"/>
      <c r="QFK19" s="240"/>
      <c r="QFL19" s="244"/>
      <c r="QFM19" s="284"/>
      <c r="QFN19" s="284"/>
      <c r="QFO19" s="211"/>
      <c r="QFP19" s="285"/>
      <c r="QFQ19" s="285"/>
      <c r="QFR19" s="289"/>
      <c r="QFS19" s="240"/>
      <c r="QFT19" s="244"/>
      <c r="QFU19" s="284"/>
      <c r="QFV19" s="284"/>
      <c r="QFW19" s="211"/>
      <c r="QFX19" s="285"/>
      <c r="QFY19" s="285"/>
      <c r="QFZ19" s="289"/>
      <c r="QGA19" s="240"/>
      <c r="QGB19" s="244"/>
      <c r="QGC19" s="284"/>
      <c r="QGD19" s="284"/>
      <c r="QGE19" s="211"/>
      <c r="QGF19" s="285"/>
      <c r="QGG19" s="285"/>
      <c r="QGH19" s="289"/>
      <c r="QGI19" s="240"/>
      <c r="QGJ19" s="244"/>
      <c r="QGK19" s="284"/>
      <c r="QGL19" s="284"/>
      <c r="QGM19" s="211"/>
      <c r="QGN19" s="285"/>
      <c r="QGO19" s="285"/>
      <c r="QGP19" s="289"/>
      <c r="QGQ19" s="240"/>
      <c r="QGR19" s="244"/>
      <c r="QGS19" s="284"/>
      <c r="QGT19" s="284"/>
      <c r="QGU19" s="211"/>
      <c r="QGV19" s="285"/>
      <c r="QGW19" s="285"/>
      <c r="QGX19" s="289"/>
      <c r="QGY19" s="240"/>
      <c r="QGZ19" s="244"/>
      <c r="QHA19" s="284"/>
      <c r="QHB19" s="284"/>
      <c r="QHC19" s="211"/>
      <c r="QHD19" s="285"/>
      <c r="QHE19" s="285"/>
      <c r="QHF19" s="289"/>
      <c r="QHG19" s="240"/>
      <c r="QHH19" s="244"/>
      <c r="QHI19" s="284"/>
      <c r="QHJ19" s="284"/>
      <c r="QHK19" s="211"/>
      <c r="QHL19" s="285"/>
      <c r="QHM19" s="285"/>
      <c r="QHN19" s="289"/>
      <c r="QHO19" s="240"/>
      <c r="QHP19" s="244"/>
      <c r="QHQ19" s="284"/>
      <c r="QHR19" s="284"/>
      <c r="QHS19" s="211"/>
      <c r="QHT19" s="285"/>
      <c r="QHU19" s="285"/>
      <c r="QHV19" s="289"/>
      <c r="QHW19" s="240"/>
      <c r="QHX19" s="244"/>
      <c r="QHY19" s="284"/>
      <c r="QHZ19" s="284"/>
      <c r="QIA19" s="211"/>
      <c r="QIB19" s="285"/>
      <c r="QIC19" s="285"/>
      <c r="QID19" s="289"/>
      <c r="QIE19" s="240"/>
      <c r="QIF19" s="244"/>
      <c r="QIG19" s="284"/>
      <c r="QIH19" s="284"/>
      <c r="QII19" s="211"/>
      <c r="QIJ19" s="285"/>
      <c r="QIK19" s="285"/>
      <c r="QIL19" s="289"/>
      <c r="QIM19" s="240"/>
      <c r="QIN19" s="244"/>
      <c r="QIO19" s="284"/>
      <c r="QIP19" s="284"/>
      <c r="QIQ19" s="211"/>
      <c r="QIR19" s="285"/>
      <c r="QIS19" s="285"/>
      <c r="QIT19" s="289"/>
      <c r="QIU19" s="240"/>
      <c r="QIV19" s="244"/>
      <c r="QIW19" s="284"/>
      <c r="QIX19" s="284"/>
      <c r="QIY19" s="211"/>
      <c r="QIZ19" s="285"/>
      <c r="QJA19" s="285"/>
      <c r="QJB19" s="289"/>
      <c r="QJC19" s="240"/>
      <c r="QJD19" s="244"/>
      <c r="QJE19" s="284"/>
      <c r="QJF19" s="284"/>
      <c r="QJG19" s="211"/>
      <c r="QJH19" s="285"/>
      <c r="QJI19" s="285"/>
      <c r="QJJ19" s="289"/>
      <c r="QJK19" s="240"/>
      <c r="QJL19" s="244"/>
      <c r="QJM19" s="284"/>
      <c r="QJN19" s="284"/>
      <c r="QJO19" s="211"/>
      <c r="QJP19" s="285"/>
      <c r="QJQ19" s="285"/>
      <c r="QJR19" s="289"/>
      <c r="QJS19" s="240"/>
      <c r="QJT19" s="244"/>
      <c r="QJU19" s="284"/>
      <c r="QJV19" s="284"/>
      <c r="QJW19" s="211"/>
      <c r="QJX19" s="285"/>
      <c r="QJY19" s="285"/>
      <c r="QJZ19" s="289"/>
      <c r="QKA19" s="240"/>
      <c r="QKB19" s="244"/>
      <c r="QKC19" s="284"/>
      <c r="QKD19" s="284"/>
      <c r="QKE19" s="211"/>
      <c r="QKF19" s="285"/>
      <c r="QKG19" s="285"/>
      <c r="QKH19" s="289"/>
      <c r="QKI19" s="240"/>
      <c r="QKJ19" s="244"/>
      <c r="QKK19" s="284"/>
      <c r="QKL19" s="284"/>
      <c r="QKM19" s="211"/>
      <c r="QKN19" s="285"/>
      <c r="QKO19" s="285"/>
      <c r="QKP19" s="289"/>
      <c r="QKQ19" s="240"/>
      <c r="QKR19" s="244"/>
      <c r="QKS19" s="284"/>
      <c r="QKT19" s="284"/>
      <c r="QKU19" s="211"/>
      <c r="QKV19" s="285"/>
      <c r="QKW19" s="285"/>
      <c r="QKX19" s="289"/>
      <c r="QKY19" s="240"/>
      <c r="QKZ19" s="244"/>
      <c r="QLA19" s="284"/>
      <c r="QLB19" s="284"/>
      <c r="QLC19" s="211"/>
      <c r="QLD19" s="285"/>
      <c r="QLE19" s="285"/>
      <c r="QLF19" s="289"/>
      <c r="QLG19" s="240"/>
      <c r="QLH19" s="244"/>
      <c r="QLI19" s="284"/>
      <c r="QLJ19" s="284"/>
      <c r="QLK19" s="211"/>
      <c r="QLL19" s="285"/>
      <c r="QLM19" s="285"/>
      <c r="QLN19" s="289"/>
      <c r="QLO19" s="240"/>
      <c r="QLP19" s="244"/>
      <c r="QLQ19" s="284"/>
      <c r="QLR19" s="284"/>
      <c r="QLS19" s="211"/>
      <c r="QLT19" s="285"/>
      <c r="QLU19" s="285"/>
      <c r="QLV19" s="289"/>
      <c r="QLW19" s="240"/>
      <c r="QLX19" s="244"/>
      <c r="QLY19" s="284"/>
      <c r="QLZ19" s="284"/>
      <c r="QMA19" s="211"/>
      <c r="QMB19" s="285"/>
      <c r="QMC19" s="285"/>
      <c r="QMD19" s="289"/>
      <c r="QME19" s="240"/>
      <c r="QMF19" s="244"/>
      <c r="QMG19" s="284"/>
      <c r="QMH19" s="284"/>
      <c r="QMI19" s="211"/>
      <c r="QMJ19" s="285"/>
      <c r="QMK19" s="285"/>
      <c r="QML19" s="289"/>
      <c r="QMM19" s="240"/>
      <c r="QMN19" s="244"/>
      <c r="QMO19" s="284"/>
      <c r="QMP19" s="284"/>
      <c r="QMQ19" s="211"/>
      <c r="QMR19" s="285"/>
      <c r="QMS19" s="285"/>
      <c r="QMT19" s="289"/>
      <c r="QMU19" s="240"/>
      <c r="QMV19" s="244"/>
      <c r="QMW19" s="284"/>
      <c r="QMX19" s="284"/>
      <c r="QMY19" s="211"/>
      <c r="QMZ19" s="285"/>
      <c r="QNA19" s="285"/>
      <c r="QNB19" s="289"/>
      <c r="QNC19" s="240"/>
      <c r="QND19" s="244"/>
      <c r="QNE19" s="284"/>
      <c r="QNF19" s="284"/>
      <c r="QNG19" s="211"/>
      <c r="QNH19" s="285"/>
      <c r="QNI19" s="285"/>
      <c r="QNJ19" s="289"/>
      <c r="QNK19" s="240"/>
      <c r="QNL19" s="244"/>
      <c r="QNM19" s="284"/>
      <c r="QNN19" s="284"/>
      <c r="QNO19" s="211"/>
      <c r="QNP19" s="285"/>
      <c r="QNQ19" s="285"/>
      <c r="QNR19" s="289"/>
      <c r="QNS19" s="240"/>
      <c r="QNT19" s="244"/>
      <c r="QNU19" s="284"/>
      <c r="QNV19" s="284"/>
      <c r="QNW19" s="211"/>
      <c r="QNX19" s="285"/>
      <c r="QNY19" s="285"/>
      <c r="QNZ19" s="289"/>
      <c r="QOA19" s="240"/>
      <c r="QOB19" s="244"/>
      <c r="QOC19" s="284"/>
      <c r="QOD19" s="284"/>
      <c r="QOE19" s="211"/>
      <c r="QOF19" s="285"/>
      <c r="QOG19" s="285"/>
      <c r="QOH19" s="289"/>
      <c r="QOI19" s="240"/>
      <c r="QOJ19" s="244"/>
      <c r="QOK19" s="284"/>
      <c r="QOL19" s="284"/>
      <c r="QOM19" s="211"/>
      <c r="QON19" s="285"/>
      <c r="QOO19" s="285"/>
      <c r="QOP19" s="289"/>
      <c r="QOQ19" s="240"/>
      <c r="QOR19" s="244"/>
      <c r="QOS19" s="284"/>
      <c r="QOT19" s="284"/>
      <c r="QOU19" s="211"/>
      <c r="QOV19" s="285"/>
      <c r="QOW19" s="285"/>
      <c r="QOX19" s="289"/>
      <c r="QOY19" s="240"/>
      <c r="QOZ19" s="244"/>
      <c r="QPA19" s="284"/>
      <c r="QPB19" s="284"/>
      <c r="QPC19" s="211"/>
      <c r="QPD19" s="285"/>
      <c r="QPE19" s="285"/>
      <c r="QPF19" s="289"/>
      <c r="QPG19" s="240"/>
      <c r="QPH19" s="244"/>
      <c r="QPI19" s="284"/>
      <c r="QPJ19" s="284"/>
      <c r="QPK19" s="211"/>
      <c r="QPL19" s="285"/>
      <c r="QPM19" s="285"/>
      <c r="QPN19" s="289"/>
      <c r="QPO19" s="240"/>
      <c r="QPP19" s="244"/>
      <c r="QPQ19" s="284"/>
      <c r="QPR19" s="284"/>
      <c r="QPS19" s="211"/>
      <c r="QPT19" s="285"/>
      <c r="QPU19" s="285"/>
      <c r="QPV19" s="289"/>
      <c r="QPW19" s="240"/>
      <c r="QPX19" s="244"/>
      <c r="QPY19" s="284"/>
      <c r="QPZ19" s="284"/>
      <c r="QQA19" s="211"/>
      <c r="QQB19" s="285"/>
      <c r="QQC19" s="285"/>
      <c r="QQD19" s="289"/>
      <c r="QQE19" s="240"/>
      <c r="QQF19" s="244"/>
      <c r="QQG19" s="284"/>
      <c r="QQH19" s="284"/>
      <c r="QQI19" s="211"/>
      <c r="QQJ19" s="285"/>
      <c r="QQK19" s="285"/>
      <c r="QQL19" s="289"/>
      <c r="QQM19" s="240"/>
      <c r="QQN19" s="244"/>
      <c r="QQO19" s="284"/>
      <c r="QQP19" s="284"/>
      <c r="QQQ19" s="211"/>
      <c r="QQR19" s="285"/>
      <c r="QQS19" s="285"/>
      <c r="QQT19" s="289"/>
      <c r="QQU19" s="240"/>
      <c r="QQV19" s="244"/>
      <c r="QQW19" s="284"/>
      <c r="QQX19" s="284"/>
      <c r="QQY19" s="211"/>
      <c r="QQZ19" s="285"/>
      <c r="QRA19" s="285"/>
      <c r="QRB19" s="289"/>
      <c r="QRC19" s="240"/>
      <c r="QRD19" s="244"/>
      <c r="QRE19" s="284"/>
      <c r="QRF19" s="284"/>
      <c r="QRG19" s="211"/>
      <c r="QRH19" s="285"/>
      <c r="QRI19" s="285"/>
      <c r="QRJ19" s="289"/>
      <c r="QRK19" s="240"/>
      <c r="QRL19" s="244"/>
      <c r="QRM19" s="284"/>
      <c r="QRN19" s="284"/>
      <c r="QRO19" s="211"/>
      <c r="QRP19" s="285"/>
      <c r="QRQ19" s="285"/>
      <c r="QRR19" s="289"/>
      <c r="QRS19" s="240"/>
      <c r="QRT19" s="244"/>
      <c r="QRU19" s="284"/>
      <c r="QRV19" s="284"/>
      <c r="QRW19" s="211"/>
      <c r="QRX19" s="285"/>
      <c r="QRY19" s="285"/>
      <c r="QRZ19" s="289"/>
      <c r="QSA19" s="240"/>
      <c r="QSB19" s="244"/>
      <c r="QSC19" s="284"/>
      <c r="QSD19" s="284"/>
      <c r="QSE19" s="211"/>
      <c r="QSF19" s="285"/>
      <c r="QSG19" s="285"/>
      <c r="QSH19" s="289"/>
      <c r="QSI19" s="240"/>
      <c r="QSJ19" s="244"/>
      <c r="QSK19" s="284"/>
      <c r="QSL19" s="284"/>
      <c r="QSM19" s="211"/>
      <c r="QSN19" s="285"/>
      <c r="QSO19" s="285"/>
      <c r="QSP19" s="289"/>
      <c r="QSQ19" s="240"/>
      <c r="QSR19" s="244"/>
      <c r="QSS19" s="284"/>
      <c r="QST19" s="284"/>
      <c r="QSU19" s="211"/>
      <c r="QSV19" s="285"/>
      <c r="QSW19" s="285"/>
      <c r="QSX19" s="289"/>
      <c r="QSY19" s="240"/>
      <c r="QSZ19" s="244"/>
      <c r="QTA19" s="284"/>
      <c r="QTB19" s="284"/>
      <c r="QTC19" s="211"/>
      <c r="QTD19" s="285"/>
      <c r="QTE19" s="285"/>
      <c r="QTF19" s="289"/>
      <c r="QTG19" s="240"/>
      <c r="QTH19" s="244"/>
      <c r="QTI19" s="284"/>
      <c r="QTJ19" s="284"/>
      <c r="QTK19" s="211"/>
      <c r="QTL19" s="285"/>
      <c r="QTM19" s="285"/>
      <c r="QTN19" s="289"/>
      <c r="QTO19" s="240"/>
      <c r="QTP19" s="244"/>
      <c r="QTQ19" s="284"/>
      <c r="QTR19" s="284"/>
      <c r="QTS19" s="211"/>
      <c r="QTT19" s="285"/>
      <c r="QTU19" s="285"/>
      <c r="QTV19" s="289"/>
      <c r="QTW19" s="240"/>
      <c r="QTX19" s="244"/>
      <c r="QTY19" s="284"/>
      <c r="QTZ19" s="284"/>
      <c r="QUA19" s="211"/>
      <c r="QUB19" s="285"/>
      <c r="QUC19" s="285"/>
      <c r="QUD19" s="289"/>
      <c r="QUE19" s="240"/>
      <c r="QUF19" s="244"/>
      <c r="QUG19" s="284"/>
      <c r="QUH19" s="284"/>
      <c r="QUI19" s="211"/>
      <c r="QUJ19" s="285"/>
      <c r="QUK19" s="285"/>
      <c r="QUL19" s="289"/>
      <c r="QUM19" s="240"/>
      <c r="QUN19" s="244"/>
      <c r="QUO19" s="284"/>
      <c r="QUP19" s="284"/>
      <c r="QUQ19" s="211"/>
      <c r="QUR19" s="285"/>
      <c r="QUS19" s="285"/>
      <c r="QUT19" s="289"/>
      <c r="QUU19" s="240"/>
      <c r="QUV19" s="244"/>
      <c r="QUW19" s="284"/>
      <c r="QUX19" s="284"/>
      <c r="QUY19" s="211"/>
      <c r="QUZ19" s="285"/>
      <c r="QVA19" s="285"/>
      <c r="QVB19" s="289"/>
      <c r="QVC19" s="240"/>
      <c r="QVD19" s="244"/>
      <c r="QVE19" s="284"/>
      <c r="QVF19" s="284"/>
      <c r="QVG19" s="211"/>
      <c r="QVH19" s="285"/>
      <c r="QVI19" s="285"/>
      <c r="QVJ19" s="289"/>
      <c r="QVK19" s="240"/>
      <c r="QVL19" s="244"/>
      <c r="QVM19" s="284"/>
      <c r="QVN19" s="284"/>
      <c r="QVO19" s="211"/>
      <c r="QVP19" s="285"/>
      <c r="QVQ19" s="285"/>
      <c r="QVR19" s="289"/>
      <c r="QVS19" s="240"/>
      <c r="QVT19" s="244"/>
      <c r="QVU19" s="284"/>
      <c r="QVV19" s="284"/>
      <c r="QVW19" s="211"/>
      <c r="QVX19" s="285"/>
      <c r="QVY19" s="285"/>
      <c r="QVZ19" s="289"/>
      <c r="QWA19" s="240"/>
      <c r="QWB19" s="244"/>
      <c r="QWC19" s="284"/>
      <c r="QWD19" s="284"/>
      <c r="QWE19" s="211"/>
      <c r="QWF19" s="285"/>
      <c r="QWG19" s="285"/>
      <c r="QWH19" s="289"/>
      <c r="QWI19" s="240"/>
      <c r="QWJ19" s="244"/>
      <c r="QWK19" s="284"/>
      <c r="QWL19" s="284"/>
      <c r="QWM19" s="211"/>
      <c r="QWN19" s="285"/>
      <c r="QWO19" s="285"/>
      <c r="QWP19" s="289"/>
      <c r="QWQ19" s="240"/>
      <c r="QWR19" s="244"/>
      <c r="QWS19" s="284"/>
      <c r="QWT19" s="284"/>
      <c r="QWU19" s="211"/>
      <c r="QWV19" s="285"/>
      <c r="QWW19" s="285"/>
      <c r="QWX19" s="289"/>
      <c r="QWY19" s="240"/>
      <c r="QWZ19" s="244"/>
      <c r="QXA19" s="284"/>
      <c r="QXB19" s="284"/>
      <c r="QXC19" s="211"/>
      <c r="QXD19" s="285"/>
      <c r="QXE19" s="285"/>
      <c r="QXF19" s="289"/>
      <c r="QXG19" s="240"/>
      <c r="QXH19" s="244"/>
      <c r="QXI19" s="284"/>
      <c r="QXJ19" s="284"/>
      <c r="QXK19" s="211"/>
      <c r="QXL19" s="285"/>
      <c r="QXM19" s="285"/>
      <c r="QXN19" s="289"/>
      <c r="QXO19" s="240"/>
      <c r="QXP19" s="244"/>
      <c r="QXQ19" s="284"/>
      <c r="QXR19" s="284"/>
      <c r="QXS19" s="211"/>
      <c r="QXT19" s="390"/>
      <c r="QXU19" s="390"/>
      <c r="QXV19" s="391"/>
      <c r="QXW19" s="391"/>
      <c r="QXX19" s="394"/>
      <c r="QXY19" s="392"/>
      <c r="QXZ19" s="392"/>
      <c r="QYA19" s="393"/>
      <c r="QYB19" s="390"/>
      <c r="QYC19" s="390"/>
      <c r="QYD19" s="391"/>
      <c r="QYE19" s="391"/>
      <c r="QYF19" s="394"/>
      <c r="QYG19" s="392"/>
      <c r="QYH19" s="392"/>
      <c r="QYI19" s="393"/>
      <c r="QYJ19" s="390"/>
      <c r="QYK19" s="390"/>
      <c r="QYL19" s="391"/>
      <c r="QYM19" s="391"/>
      <c r="QYN19" s="394"/>
      <c r="QYO19" s="392"/>
      <c r="QYP19" s="392"/>
      <c r="QYQ19" s="393"/>
      <c r="QYR19" s="390"/>
      <c r="QYS19" s="390"/>
      <c r="QYT19" s="391"/>
      <c r="QYU19" s="391"/>
      <c r="QYV19" s="394"/>
      <c r="QYW19" s="392"/>
      <c r="QYX19" s="392"/>
      <c r="QYY19" s="393"/>
      <c r="QYZ19" s="390"/>
      <c r="QZA19" s="390"/>
      <c r="QZB19" s="391"/>
      <c r="QZC19" s="391"/>
      <c r="QZD19" s="394"/>
      <c r="QZE19" s="392"/>
      <c r="QZF19" s="392"/>
      <c r="QZG19" s="393"/>
      <c r="QZH19" s="390"/>
      <c r="QZI19" s="390"/>
      <c r="QZJ19" s="391"/>
      <c r="QZK19" s="391"/>
      <c r="QZL19" s="394"/>
      <c r="QZM19" s="392"/>
      <c r="QZN19" s="392"/>
      <c r="QZO19" s="393"/>
      <c r="QZP19" s="390"/>
      <c r="QZQ19" s="390"/>
      <c r="QZR19" s="391"/>
      <c r="QZS19" s="391"/>
      <c r="QZT19" s="394"/>
      <c r="QZU19" s="392"/>
      <c r="QZV19" s="392"/>
      <c r="QZW19" s="393"/>
      <c r="QZX19" s="390"/>
      <c r="QZY19" s="390"/>
      <c r="QZZ19" s="391"/>
      <c r="RAA19" s="391"/>
      <c r="RAB19" s="394"/>
      <c r="RAC19" s="392"/>
      <c r="RAD19" s="392"/>
      <c r="RAE19" s="393"/>
      <c r="RAF19" s="390"/>
      <c r="RAG19" s="390"/>
      <c r="RAH19" s="391"/>
      <c r="RAI19" s="391"/>
      <c r="RAJ19" s="394"/>
      <c r="RAK19" s="392"/>
      <c r="RAL19" s="392"/>
      <c r="RAM19" s="393"/>
      <c r="RAN19" s="390"/>
      <c r="RAO19" s="390"/>
      <c r="RAP19" s="391"/>
      <c r="RAQ19" s="391"/>
      <c r="RAR19" s="394"/>
      <c r="RAS19" s="392"/>
      <c r="RAT19" s="392"/>
      <c r="RAU19" s="393"/>
      <c r="RAV19" s="390"/>
      <c r="RAW19" s="390"/>
      <c r="RAX19" s="391"/>
      <c r="RAY19" s="391"/>
      <c r="RAZ19" s="394"/>
      <c r="RBA19" s="392"/>
      <c r="RBB19" s="392"/>
      <c r="RBC19" s="393"/>
      <c r="RBD19" s="390"/>
      <c r="RBE19" s="390"/>
      <c r="RBF19" s="391"/>
      <c r="RBG19" s="391"/>
      <c r="RBH19" s="394"/>
      <c r="RBI19" s="392"/>
      <c r="RBJ19" s="392"/>
      <c r="RBK19" s="393"/>
      <c r="RBL19" s="390"/>
      <c r="RBM19" s="390"/>
      <c r="RBN19" s="391"/>
      <c r="RBO19" s="391"/>
      <c r="RBP19" s="394"/>
      <c r="RBQ19" s="392"/>
      <c r="RBR19" s="392"/>
      <c r="RBS19" s="393"/>
      <c r="RBT19" s="390"/>
      <c r="RBU19" s="390"/>
      <c r="RBV19" s="391"/>
      <c r="RBW19" s="391"/>
      <c r="RBX19" s="394"/>
      <c r="RBY19" s="392"/>
      <c r="RBZ19" s="392"/>
      <c r="RCA19" s="393"/>
      <c r="RCB19" s="390"/>
      <c r="RCC19" s="390"/>
      <c r="RCD19" s="391"/>
      <c r="RCE19" s="391"/>
      <c r="RCF19" s="394"/>
      <c r="RCG19" s="392"/>
      <c r="RCH19" s="392"/>
      <c r="RCI19" s="393"/>
      <c r="RCJ19" s="390"/>
      <c r="RCK19" s="390"/>
      <c r="RCL19" s="391"/>
      <c r="RCM19" s="391"/>
      <c r="RCN19" s="394"/>
      <c r="RCO19" s="392"/>
      <c r="RCP19" s="392"/>
      <c r="RCQ19" s="393"/>
      <c r="RCR19" s="390"/>
      <c r="RCS19" s="390"/>
      <c r="RCT19" s="391"/>
      <c r="RCU19" s="391"/>
      <c r="RCV19" s="394"/>
      <c r="RCW19" s="392"/>
      <c r="RCX19" s="392"/>
      <c r="RCY19" s="393"/>
      <c r="RCZ19" s="390"/>
      <c r="RDA19" s="390"/>
      <c r="RDB19" s="391"/>
      <c r="RDC19" s="391"/>
      <c r="RDD19" s="394"/>
      <c r="RDE19" s="392"/>
      <c r="RDF19" s="392"/>
      <c r="RDG19" s="393"/>
      <c r="RDH19" s="390"/>
      <c r="RDI19" s="390"/>
      <c r="RDJ19" s="391"/>
      <c r="RDK19" s="391"/>
      <c r="RDL19" s="394"/>
      <c r="RDM19" s="392"/>
      <c r="RDN19" s="392"/>
      <c r="RDO19" s="393"/>
      <c r="RDP19" s="390"/>
      <c r="RDQ19" s="390"/>
      <c r="RDR19" s="391"/>
      <c r="RDS19" s="391"/>
      <c r="RDT19" s="394"/>
      <c r="RDU19" s="392"/>
      <c r="RDV19" s="392"/>
      <c r="RDW19" s="393"/>
      <c r="RDX19" s="390"/>
      <c r="RDY19" s="390"/>
      <c r="RDZ19" s="391"/>
      <c r="REA19" s="391"/>
      <c r="REB19" s="394"/>
      <c r="REC19" s="392"/>
      <c r="RED19" s="392"/>
      <c r="REE19" s="393"/>
      <c r="REF19" s="390"/>
      <c r="REG19" s="390"/>
      <c r="REH19" s="391"/>
      <c r="REI19" s="391"/>
      <c r="REJ19" s="394"/>
      <c r="REK19" s="392"/>
      <c r="REL19" s="392"/>
      <c r="REM19" s="393"/>
      <c r="REN19" s="390"/>
      <c r="REO19" s="390"/>
      <c r="REP19" s="391"/>
      <c r="REQ19" s="391"/>
      <c r="RER19" s="394"/>
      <c r="RES19" s="392"/>
      <c r="RET19" s="392"/>
      <c r="REU19" s="393"/>
      <c r="REV19" s="390"/>
      <c r="REW19" s="390"/>
      <c r="REX19" s="391"/>
      <c r="REY19" s="391"/>
      <c r="REZ19" s="394"/>
      <c r="RFA19" s="392"/>
      <c r="RFB19" s="392"/>
      <c r="RFC19" s="393"/>
      <c r="RFD19" s="390"/>
      <c r="RFE19" s="390"/>
      <c r="RFF19" s="391"/>
      <c r="RFG19" s="391"/>
      <c r="RFH19" s="394"/>
      <c r="RFI19" s="392"/>
      <c r="RFJ19" s="392"/>
      <c r="RFK19" s="393"/>
      <c r="RFL19" s="390"/>
      <c r="RFM19" s="390"/>
      <c r="RFN19" s="391"/>
      <c r="RFO19" s="391"/>
      <c r="RFP19" s="394"/>
      <c r="RFQ19" s="392"/>
      <c r="RFR19" s="392"/>
      <c r="RFS19" s="393"/>
      <c r="RFT19" s="390"/>
      <c r="RFU19" s="390"/>
      <c r="RFV19" s="391"/>
      <c r="RFW19" s="391"/>
      <c r="RFX19" s="394"/>
      <c r="RFY19" s="392"/>
      <c r="RFZ19" s="392"/>
      <c r="RGA19" s="393"/>
      <c r="RGB19" s="390"/>
      <c r="RGC19" s="390"/>
      <c r="RGD19" s="391"/>
      <c r="RGE19" s="391"/>
      <c r="RGF19" s="394"/>
      <c r="RGG19" s="392"/>
      <c r="RGH19" s="392"/>
      <c r="RGI19" s="393"/>
      <c r="RGJ19" s="390"/>
      <c r="RGK19" s="390"/>
      <c r="RGL19" s="391"/>
      <c r="RGM19" s="391"/>
      <c r="RGN19" s="394"/>
      <c r="RGO19" s="392"/>
      <c r="RGP19" s="392"/>
      <c r="RGQ19" s="393"/>
      <c r="RGR19" s="390"/>
      <c r="RGS19" s="390"/>
      <c r="RGT19" s="391"/>
      <c r="RGU19" s="391"/>
      <c r="RGV19" s="394"/>
      <c r="RGW19" s="392"/>
      <c r="RGX19" s="392"/>
      <c r="RGY19" s="393"/>
      <c r="RGZ19" s="390"/>
      <c r="RHA19" s="390"/>
      <c r="RHB19" s="391"/>
      <c r="RHC19" s="391"/>
      <c r="RHD19" s="394"/>
      <c r="RHE19" s="392"/>
      <c r="RHF19" s="392"/>
      <c r="RHG19" s="393"/>
      <c r="RHH19" s="390"/>
      <c r="RHI19" s="390"/>
      <c r="RHJ19" s="391"/>
      <c r="RHK19" s="391"/>
      <c r="RHL19" s="394"/>
      <c r="RHM19" s="392"/>
      <c r="RHN19" s="392"/>
      <c r="RHO19" s="393"/>
      <c r="RHP19" s="390"/>
      <c r="RHQ19" s="390"/>
      <c r="RHR19" s="391"/>
      <c r="RHS19" s="391"/>
      <c r="RHT19" s="394"/>
      <c r="RHU19" s="392"/>
      <c r="RHV19" s="392"/>
      <c r="RHW19" s="393"/>
      <c r="RHX19" s="390"/>
      <c r="RHY19" s="390"/>
      <c r="RHZ19" s="391"/>
      <c r="RIA19" s="391"/>
      <c r="RIB19" s="394"/>
      <c r="RIC19" s="392"/>
      <c r="RID19" s="392"/>
      <c r="RIE19" s="393"/>
      <c r="RIF19" s="390"/>
      <c r="RIG19" s="390"/>
      <c r="RIH19" s="391"/>
      <c r="RII19" s="391"/>
      <c r="RIJ19" s="394"/>
      <c r="RIK19" s="392"/>
      <c r="RIL19" s="392"/>
      <c r="RIM19" s="393"/>
      <c r="RIN19" s="390"/>
      <c r="RIO19" s="390"/>
      <c r="RIP19" s="391"/>
      <c r="RIQ19" s="391"/>
      <c r="RIR19" s="394"/>
      <c r="RIS19" s="392"/>
      <c r="RIT19" s="392"/>
      <c r="RIU19" s="393"/>
      <c r="RIV19" s="390"/>
      <c r="RIW19" s="390"/>
      <c r="RIX19" s="391"/>
      <c r="RIY19" s="391"/>
      <c r="RIZ19" s="394"/>
      <c r="RJA19" s="392"/>
      <c r="RJB19" s="392"/>
      <c r="RJC19" s="393"/>
      <c r="RJD19" s="390"/>
      <c r="RJE19" s="390"/>
      <c r="RJF19" s="391"/>
      <c r="RJG19" s="391"/>
      <c r="RJH19" s="394"/>
      <c r="RJI19" s="392"/>
      <c r="RJJ19" s="392"/>
      <c r="RJK19" s="393"/>
      <c r="RJL19" s="390"/>
      <c r="RJM19" s="390"/>
      <c r="RJN19" s="391"/>
      <c r="RJO19" s="391"/>
      <c r="RJP19" s="394"/>
      <c r="RJQ19" s="392"/>
      <c r="RJR19" s="392"/>
      <c r="RJS19" s="393"/>
      <c r="RJT19" s="390"/>
      <c r="RJU19" s="390"/>
      <c r="RJV19" s="391"/>
      <c r="RJW19" s="391"/>
      <c r="RJX19" s="394"/>
      <c r="RJY19" s="392"/>
      <c r="RJZ19" s="392"/>
      <c r="RKA19" s="393"/>
      <c r="RKB19" s="390"/>
      <c r="RKC19" s="390"/>
      <c r="RKD19" s="391"/>
      <c r="RKE19" s="391"/>
      <c r="RKF19" s="394"/>
      <c r="RKG19" s="392"/>
      <c r="RKH19" s="392"/>
      <c r="RKI19" s="393"/>
      <c r="RKJ19" s="390"/>
      <c r="RKK19" s="390"/>
      <c r="RKL19" s="391"/>
      <c r="RKM19" s="391"/>
      <c r="RKN19" s="394"/>
      <c r="RKO19" s="392"/>
      <c r="RKP19" s="392"/>
      <c r="RKQ19" s="393"/>
      <c r="RKR19" s="390"/>
      <c r="RKS19" s="390"/>
      <c r="RKT19" s="391"/>
      <c r="RKU19" s="391"/>
      <c r="RKV19" s="394"/>
      <c r="RKW19" s="392"/>
      <c r="RKX19" s="392"/>
      <c r="RKY19" s="393"/>
      <c r="RKZ19" s="390"/>
      <c r="RLA19" s="390"/>
      <c r="RLB19" s="391"/>
      <c r="RLC19" s="391"/>
      <c r="RLD19" s="394"/>
      <c r="RLE19" s="392"/>
      <c r="RLF19" s="392"/>
      <c r="RLG19" s="393"/>
      <c r="RLH19" s="390"/>
      <c r="RLI19" s="390"/>
      <c r="RLJ19" s="391"/>
      <c r="RLK19" s="391"/>
      <c r="RLL19" s="394"/>
      <c r="RLM19" s="392"/>
      <c r="RLN19" s="392"/>
      <c r="RLO19" s="393"/>
      <c r="RLP19" s="390"/>
      <c r="RLQ19" s="390"/>
      <c r="RLR19" s="391"/>
      <c r="RLS19" s="391"/>
      <c r="RLT19" s="394"/>
      <c r="RLU19" s="392"/>
      <c r="RLV19" s="392"/>
      <c r="RLW19" s="393"/>
      <c r="RLX19" s="390"/>
      <c r="RLY19" s="390"/>
      <c r="RLZ19" s="391"/>
      <c r="RMA19" s="391"/>
      <c r="RMB19" s="394"/>
      <c r="RMC19" s="392"/>
      <c r="RMD19" s="392"/>
      <c r="RME19" s="393"/>
      <c r="RMF19" s="390"/>
      <c r="RMG19" s="390"/>
      <c r="RMH19" s="391"/>
      <c r="RMI19" s="391"/>
      <c r="RMJ19" s="394"/>
      <c r="RMK19" s="392"/>
      <c r="RML19" s="392"/>
      <c r="RMM19" s="393"/>
      <c r="RMN19" s="390"/>
      <c r="RMO19" s="390"/>
      <c r="RMP19" s="391"/>
      <c r="RMQ19" s="391"/>
      <c r="RMR19" s="394"/>
      <c r="RMS19" s="392"/>
      <c r="RMT19" s="392"/>
      <c r="RMU19" s="393"/>
      <c r="RMV19" s="390"/>
      <c r="RMW19" s="390"/>
      <c r="RMX19" s="391"/>
      <c r="RMY19" s="391"/>
      <c r="RMZ19" s="394"/>
      <c r="RNA19" s="392"/>
      <c r="RNB19" s="392"/>
      <c r="RNC19" s="393"/>
      <c r="RND19" s="390"/>
      <c r="RNE19" s="390"/>
      <c r="RNF19" s="391"/>
      <c r="RNG19" s="391"/>
      <c r="RNH19" s="394"/>
      <c r="RNI19" s="392"/>
      <c r="RNJ19" s="392"/>
      <c r="RNK19" s="393"/>
      <c r="RNL19" s="390"/>
      <c r="RNM19" s="390"/>
      <c r="RNN19" s="391"/>
      <c r="RNO19" s="391"/>
      <c r="RNP19" s="394"/>
      <c r="RNQ19" s="392"/>
      <c r="RNR19" s="392"/>
      <c r="RNS19" s="393"/>
      <c r="RNT19" s="390"/>
      <c r="RNU19" s="390"/>
      <c r="RNV19" s="391"/>
      <c r="RNW19" s="391"/>
      <c r="RNX19" s="394"/>
      <c r="RNY19" s="392"/>
      <c r="RNZ19" s="392"/>
      <c r="ROA19" s="393"/>
      <c r="ROB19" s="390"/>
      <c r="ROC19" s="390"/>
      <c r="ROD19" s="391"/>
      <c r="ROE19" s="391"/>
      <c r="ROF19" s="394"/>
      <c r="ROG19" s="392"/>
      <c r="ROH19" s="392"/>
      <c r="ROI19" s="393"/>
      <c r="ROJ19" s="390"/>
      <c r="ROK19" s="390"/>
      <c r="ROL19" s="391"/>
      <c r="ROM19" s="391"/>
      <c r="RON19" s="394"/>
      <c r="ROO19" s="392"/>
      <c r="ROP19" s="392"/>
      <c r="ROQ19" s="393"/>
      <c r="ROR19" s="390"/>
      <c r="ROS19" s="390"/>
      <c r="ROT19" s="391"/>
      <c r="ROU19" s="391"/>
      <c r="ROV19" s="394"/>
      <c r="ROW19" s="392"/>
      <c r="ROX19" s="392"/>
      <c r="ROY19" s="393"/>
      <c r="ROZ19" s="390"/>
      <c r="RPA19" s="390"/>
      <c r="RPB19" s="391"/>
      <c r="RPC19" s="391"/>
      <c r="RPD19" s="394"/>
      <c r="RPE19" s="392"/>
      <c r="RPF19" s="392"/>
      <c r="RPG19" s="393"/>
      <c r="RPH19" s="390"/>
      <c r="RPI19" s="390"/>
      <c r="RPJ19" s="391"/>
      <c r="RPK19" s="391"/>
      <c r="RPL19" s="394"/>
      <c r="RPM19" s="392"/>
      <c r="RPN19" s="392"/>
      <c r="RPO19" s="393"/>
      <c r="RPP19" s="390"/>
      <c r="RPQ19" s="390"/>
      <c r="RPR19" s="391"/>
      <c r="RPS19" s="391"/>
      <c r="RPT19" s="394"/>
      <c r="RPU19" s="392"/>
      <c r="RPV19" s="392"/>
      <c r="RPW19" s="393"/>
      <c r="RPX19" s="390"/>
      <c r="RPY19" s="390"/>
      <c r="RPZ19" s="391"/>
      <c r="RQA19" s="391"/>
      <c r="RQB19" s="394"/>
      <c r="RQC19" s="392"/>
      <c r="RQD19" s="392"/>
      <c r="RQE19" s="393"/>
      <c r="RQF19" s="390"/>
      <c r="RQG19" s="390"/>
      <c r="RQH19" s="391"/>
      <c r="RQI19" s="391"/>
      <c r="RQJ19" s="394"/>
      <c r="RQK19" s="392"/>
      <c r="RQL19" s="392"/>
      <c r="RQM19" s="393"/>
      <c r="RQN19" s="390"/>
      <c r="RQO19" s="390"/>
      <c r="RQP19" s="391"/>
      <c r="RQQ19" s="391"/>
      <c r="RQR19" s="394"/>
      <c r="RQS19" s="392"/>
      <c r="RQT19" s="392"/>
      <c r="RQU19" s="393"/>
      <c r="RQV19" s="390"/>
      <c r="RQW19" s="390"/>
      <c r="RQX19" s="391"/>
      <c r="RQY19" s="391"/>
      <c r="RQZ19" s="394"/>
      <c r="RRA19" s="392"/>
      <c r="RRB19" s="392"/>
      <c r="RRC19" s="393"/>
      <c r="RRD19" s="390"/>
      <c r="RRE19" s="390"/>
      <c r="RRF19" s="391"/>
      <c r="RRG19" s="391"/>
      <c r="RRH19" s="394"/>
      <c r="RRI19" s="392"/>
      <c r="RRJ19" s="392"/>
      <c r="RRK19" s="393"/>
      <c r="RRL19" s="390"/>
      <c r="RRM19" s="390"/>
      <c r="RRN19" s="391"/>
      <c r="RRO19" s="391"/>
      <c r="RRP19" s="394"/>
      <c r="RRQ19" s="392"/>
      <c r="RRR19" s="392"/>
      <c r="RRS19" s="393"/>
      <c r="RRT19" s="390"/>
      <c r="RRU19" s="390"/>
      <c r="RRV19" s="391"/>
      <c r="RRW19" s="391"/>
      <c r="RRX19" s="394"/>
      <c r="RRY19" s="392"/>
      <c r="RRZ19" s="392"/>
      <c r="RSA19" s="393"/>
      <c r="RSB19" s="390"/>
      <c r="RSC19" s="390"/>
      <c r="RSD19" s="391"/>
      <c r="RSE19" s="391"/>
      <c r="RSF19" s="394"/>
      <c r="RSG19" s="392"/>
      <c r="RSH19" s="392"/>
      <c r="RSI19" s="393"/>
      <c r="RSJ19" s="390"/>
      <c r="RSK19" s="390"/>
      <c r="RSL19" s="391"/>
      <c r="RSM19" s="391"/>
      <c r="RSN19" s="394"/>
      <c r="RSO19" s="392"/>
      <c r="RSP19" s="392"/>
      <c r="RSQ19" s="393"/>
      <c r="RSR19" s="390"/>
      <c r="RSS19" s="390"/>
      <c r="RST19" s="391"/>
      <c r="RSU19" s="391"/>
      <c r="RSV19" s="394"/>
      <c r="RSW19" s="392"/>
      <c r="RSX19" s="392"/>
      <c r="RSY19" s="393"/>
      <c r="RSZ19" s="390"/>
      <c r="RTA19" s="390"/>
      <c r="RTB19" s="391"/>
      <c r="RTC19" s="391"/>
      <c r="RTD19" s="394"/>
      <c r="RTE19" s="392"/>
      <c r="RTF19" s="392"/>
      <c r="RTG19" s="393"/>
      <c r="RTH19" s="390"/>
      <c r="RTI19" s="390"/>
      <c r="RTJ19" s="391"/>
      <c r="RTK19" s="391"/>
      <c r="RTL19" s="394"/>
      <c r="RTM19" s="392"/>
      <c r="RTN19" s="392"/>
      <c r="RTO19" s="393"/>
      <c r="RTP19" s="390"/>
      <c r="RTQ19" s="390"/>
      <c r="RTR19" s="391"/>
      <c r="RTS19" s="391"/>
      <c r="RTT19" s="394"/>
      <c r="RTU19" s="392"/>
      <c r="RTV19" s="392"/>
      <c r="RTW19" s="393"/>
      <c r="RTX19" s="390"/>
      <c r="RTY19" s="390"/>
      <c r="RTZ19" s="391"/>
      <c r="RUA19" s="391"/>
      <c r="RUB19" s="394"/>
      <c r="RUC19" s="392"/>
      <c r="RUD19" s="392"/>
      <c r="RUE19" s="393"/>
      <c r="RUF19" s="390"/>
      <c r="RUG19" s="390"/>
      <c r="RUH19" s="391"/>
      <c r="RUI19" s="391"/>
      <c r="RUJ19" s="394"/>
      <c r="RUK19" s="392"/>
      <c r="RUL19" s="392"/>
      <c r="RUM19" s="393"/>
      <c r="RUN19" s="390"/>
      <c r="RUO19" s="390"/>
      <c r="RUP19" s="391"/>
      <c r="RUQ19" s="391"/>
      <c r="RUR19" s="394"/>
      <c r="RUS19" s="392"/>
      <c r="RUT19" s="392"/>
      <c r="RUU19" s="393"/>
      <c r="RUV19" s="390"/>
      <c r="RUW19" s="390"/>
      <c r="RUX19" s="391"/>
      <c r="RUY19" s="391"/>
      <c r="RUZ19" s="394"/>
      <c r="RVA19" s="392"/>
      <c r="RVB19" s="392"/>
      <c r="RVC19" s="393"/>
      <c r="RVD19" s="390"/>
      <c r="RVE19" s="390"/>
      <c r="RVF19" s="391"/>
      <c r="RVG19" s="391"/>
      <c r="RVH19" s="394"/>
      <c r="RVI19" s="392"/>
      <c r="RVJ19" s="392"/>
      <c r="RVK19" s="393"/>
      <c r="RVL19" s="390"/>
      <c r="RVM19" s="390"/>
      <c r="RVN19" s="391"/>
      <c r="RVO19" s="391"/>
      <c r="RVP19" s="394"/>
      <c r="RVQ19" s="392"/>
      <c r="RVR19" s="392"/>
      <c r="RVS19" s="393"/>
      <c r="RVT19" s="390"/>
      <c r="RVU19" s="390"/>
      <c r="RVV19" s="391"/>
      <c r="RVW19" s="391"/>
      <c r="RVX19" s="394"/>
      <c r="RVY19" s="392"/>
      <c r="RVZ19" s="392"/>
      <c r="RWA19" s="393"/>
      <c r="RWB19" s="390"/>
      <c r="RWC19" s="390"/>
      <c r="RWD19" s="391"/>
      <c r="RWE19" s="391"/>
      <c r="RWF19" s="394"/>
      <c r="RWG19" s="392"/>
      <c r="RWH19" s="392"/>
      <c r="RWI19" s="393"/>
      <c r="RWJ19" s="390"/>
      <c r="RWK19" s="390"/>
      <c r="RWL19" s="391"/>
      <c r="RWM19" s="391"/>
      <c r="RWN19" s="394"/>
      <c r="RWO19" s="392"/>
      <c r="RWP19" s="392"/>
      <c r="RWQ19" s="393"/>
      <c r="RWR19" s="390"/>
      <c r="RWS19" s="390"/>
      <c r="RWT19" s="391"/>
      <c r="RWU19" s="391"/>
      <c r="RWV19" s="394"/>
      <c r="RWW19" s="392"/>
      <c r="RWX19" s="392"/>
      <c r="RWY19" s="393"/>
      <c r="RWZ19" s="390"/>
      <c r="RXA19" s="390"/>
      <c r="RXB19" s="391"/>
      <c r="RXC19" s="391"/>
      <c r="RXD19" s="394"/>
      <c r="RXE19" s="392"/>
      <c r="RXF19" s="392"/>
      <c r="RXG19" s="393"/>
      <c r="RXH19" s="390"/>
      <c r="RXI19" s="390"/>
      <c r="RXJ19" s="391"/>
      <c r="RXK19" s="391"/>
      <c r="RXL19" s="394"/>
      <c r="RXM19" s="392"/>
      <c r="RXN19" s="392"/>
      <c r="RXO19" s="393"/>
      <c r="RXP19" s="390"/>
      <c r="RXQ19" s="390"/>
      <c r="RXR19" s="391"/>
      <c r="RXS19" s="391"/>
      <c r="RXT19" s="394"/>
      <c r="RXU19" s="392"/>
      <c r="RXV19" s="392"/>
      <c r="RXW19" s="393"/>
      <c r="RXX19" s="390"/>
      <c r="RXY19" s="390"/>
      <c r="RXZ19" s="391"/>
      <c r="RYA19" s="391"/>
      <c r="RYB19" s="394"/>
      <c r="RYC19" s="392"/>
      <c r="RYD19" s="392"/>
      <c r="RYE19" s="393"/>
      <c r="RYF19" s="390"/>
      <c r="RYG19" s="390"/>
      <c r="RYH19" s="391"/>
      <c r="RYI19" s="391"/>
      <c r="RYJ19" s="394"/>
      <c r="RYK19" s="392"/>
      <c r="RYL19" s="392"/>
      <c r="RYM19" s="393"/>
      <c r="RYN19" s="390"/>
      <c r="RYO19" s="390"/>
      <c r="RYP19" s="391"/>
      <c r="RYQ19" s="391"/>
      <c r="RYR19" s="394"/>
      <c r="RYS19" s="392"/>
      <c r="RYT19" s="392"/>
      <c r="RYU19" s="393"/>
      <c r="RYV19" s="390"/>
      <c r="RYW19" s="390"/>
      <c r="RYX19" s="391"/>
      <c r="RYY19" s="391"/>
      <c r="RYZ19" s="394"/>
      <c r="RZA19" s="392"/>
      <c r="RZB19" s="392"/>
      <c r="RZC19" s="393"/>
      <c r="RZD19" s="390"/>
      <c r="RZE19" s="390"/>
      <c r="RZF19" s="391"/>
      <c r="RZG19" s="391"/>
      <c r="RZH19" s="394"/>
      <c r="RZI19" s="392"/>
      <c r="RZJ19" s="392"/>
      <c r="RZK19" s="393"/>
      <c r="RZL19" s="390"/>
      <c r="RZM19" s="390"/>
      <c r="RZN19" s="391"/>
      <c r="RZO19" s="391"/>
      <c r="RZP19" s="394"/>
      <c r="RZQ19" s="392"/>
      <c r="RZR19" s="392"/>
      <c r="RZS19" s="393"/>
      <c r="RZT19" s="390"/>
      <c r="RZU19" s="390"/>
      <c r="RZV19" s="391"/>
      <c r="RZW19" s="391"/>
      <c r="RZX19" s="394"/>
      <c r="RZY19" s="392"/>
      <c r="RZZ19" s="392"/>
      <c r="SAA19" s="393"/>
      <c r="SAB19" s="390"/>
      <c r="SAC19" s="390"/>
      <c r="SAD19" s="391"/>
      <c r="SAE19" s="391"/>
      <c r="SAF19" s="394"/>
      <c r="SAG19" s="392"/>
      <c r="SAH19" s="392"/>
      <c r="SAI19" s="393"/>
      <c r="SAJ19" s="390"/>
      <c r="SAK19" s="390"/>
      <c r="SAL19" s="391"/>
      <c r="SAM19" s="391"/>
      <c r="SAN19" s="394"/>
      <c r="SAO19" s="392"/>
      <c r="SAP19" s="392"/>
      <c r="SAQ19" s="393"/>
      <c r="SAR19" s="390"/>
      <c r="SAS19" s="390"/>
      <c r="SAT19" s="391"/>
      <c r="SAU19" s="391"/>
      <c r="SAV19" s="394"/>
      <c r="SAW19" s="392"/>
      <c r="SAX19" s="392"/>
      <c r="SAY19" s="393"/>
      <c r="SAZ19" s="390"/>
      <c r="SBA19" s="390"/>
      <c r="SBB19" s="391"/>
      <c r="SBC19" s="391"/>
      <c r="SBD19" s="394"/>
      <c r="SBE19" s="392"/>
      <c r="SBF19" s="392"/>
      <c r="SBG19" s="393"/>
      <c r="SBH19" s="390"/>
      <c r="SBI19" s="390"/>
      <c r="SBJ19" s="391"/>
      <c r="SBK19" s="391"/>
      <c r="SBL19" s="394"/>
      <c r="SBM19" s="392"/>
      <c r="SBN19" s="392"/>
      <c r="SBO19" s="393"/>
      <c r="SBP19" s="390"/>
      <c r="SBQ19" s="390"/>
      <c r="SBR19" s="391"/>
      <c r="SBS19" s="391"/>
      <c r="SBT19" s="394"/>
      <c r="SBU19" s="392"/>
      <c r="SBV19" s="392"/>
      <c r="SBW19" s="393"/>
      <c r="SBX19" s="390"/>
      <c r="SBY19" s="390"/>
      <c r="SBZ19" s="391"/>
      <c r="SCA19" s="391"/>
      <c r="SCB19" s="394"/>
      <c r="SCC19" s="392"/>
      <c r="SCD19" s="392"/>
      <c r="SCE19" s="393"/>
      <c r="SCF19" s="390"/>
      <c r="SCG19" s="390"/>
      <c r="SCH19" s="391"/>
      <c r="SCI19" s="391"/>
      <c r="SCJ19" s="394"/>
      <c r="SCK19" s="392"/>
      <c r="SCL19" s="392"/>
      <c r="SCM19" s="393"/>
      <c r="SCN19" s="390"/>
      <c r="SCO19" s="390"/>
      <c r="SCP19" s="391"/>
      <c r="SCQ19" s="391"/>
      <c r="SCR19" s="394"/>
      <c r="SCS19" s="392"/>
      <c r="SCT19" s="392"/>
      <c r="SCU19" s="393"/>
      <c r="SCV19" s="390"/>
      <c r="SCW19" s="390"/>
      <c r="SCX19" s="391"/>
      <c r="SCY19" s="391"/>
      <c r="SCZ19" s="394"/>
      <c r="SDA19" s="392"/>
      <c r="SDB19" s="392"/>
      <c r="SDC19" s="393"/>
      <c r="SDD19" s="390"/>
      <c r="SDE19" s="390"/>
      <c r="SDF19" s="391"/>
      <c r="SDG19" s="391"/>
      <c r="SDH19" s="394"/>
      <c r="SDI19" s="392"/>
      <c r="SDJ19" s="392"/>
      <c r="SDK19" s="393"/>
      <c r="SDL19" s="390"/>
      <c r="SDM19" s="390"/>
      <c r="SDN19" s="391"/>
      <c r="SDO19" s="391"/>
      <c r="SDP19" s="394"/>
      <c r="SDQ19" s="392"/>
      <c r="SDR19" s="392"/>
      <c r="SDS19" s="393"/>
      <c r="SDT19" s="390"/>
      <c r="SDU19" s="390"/>
      <c r="SDV19" s="391"/>
      <c r="SDW19" s="391"/>
      <c r="SDX19" s="394"/>
      <c r="SDY19" s="392"/>
      <c r="SDZ19" s="392"/>
      <c r="SEA19" s="393"/>
      <c r="SEB19" s="390"/>
      <c r="SEC19" s="390"/>
      <c r="SED19" s="391"/>
      <c r="SEE19" s="391"/>
      <c r="SEF19" s="394"/>
      <c r="SEG19" s="392"/>
      <c r="SEH19" s="392"/>
      <c r="SEI19" s="393"/>
      <c r="SEJ19" s="390"/>
      <c r="SEK19" s="390"/>
      <c r="SEL19" s="391"/>
      <c r="SEM19" s="391"/>
      <c r="SEN19" s="394"/>
      <c r="SEO19" s="392"/>
      <c r="SEP19" s="392"/>
      <c r="SEQ19" s="393"/>
      <c r="SER19" s="390"/>
      <c r="SES19" s="390"/>
      <c r="SET19" s="391"/>
      <c r="SEU19" s="391"/>
      <c r="SEV19" s="394"/>
      <c r="SEW19" s="392"/>
      <c r="SEX19" s="392"/>
      <c r="SEY19" s="393"/>
      <c r="SEZ19" s="390"/>
      <c r="SFA19" s="390"/>
      <c r="SFB19" s="391"/>
      <c r="SFC19" s="391"/>
      <c r="SFD19" s="394"/>
      <c r="SFE19" s="392"/>
      <c r="SFF19" s="392"/>
      <c r="SFG19" s="393"/>
      <c r="SFH19" s="390"/>
      <c r="SFI19" s="390"/>
      <c r="SFJ19" s="391"/>
      <c r="SFK19" s="391"/>
      <c r="SFL19" s="394"/>
      <c r="SFM19" s="392"/>
      <c r="SFN19" s="392"/>
      <c r="SFO19" s="393"/>
      <c r="SFP19" s="390"/>
      <c r="SFQ19" s="390"/>
      <c r="SFR19" s="391"/>
      <c r="SFS19" s="391"/>
      <c r="SFT19" s="394"/>
      <c r="SFU19" s="392"/>
      <c r="SFV19" s="392"/>
      <c r="SFW19" s="393"/>
      <c r="SFX19" s="390"/>
      <c r="SFY19" s="390"/>
      <c r="SFZ19" s="391"/>
      <c r="SGA19" s="391"/>
      <c r="SGB19" s="394"/>
      <c r="SGC19" s="392"/>
      <c r="SGD19" s="392"/>
      <c r="SGE19" s="393"/>
      <c r="SGF19" s="390"/>
      <c r="SGG19" s="390"/>
      <c r="SGH19" s="391"/>
      <c r="SGI19" s="391"/>
      <c r="SGJ19" s="394"/>
      <c r="SGK19" s="392"/>
      <c r="SGL19" s="392"/>
      <c r="SGM19" s="393"/>
      <c r="SGN19" s="390"/>
      <c r="SGO19" s="390"/>
      <c r="SGP19" s="391"/>
      <c r="SGQ19" s="391"/>
      <c r="SGR19" s="394"/>
      <c r="SGS19" s="392"/>
      <c r="SGT19" s="392"/>
      <c r="SGU19" s="393"/>
      <c r="SGV19" s="390"/>
      <c r="SGW19" s="390"/>
      <c r="SGX19" s="391"/>
      <c r="SGY19" s="391"/>
      <c r="SGZ19" s="394"/>
      <c r="SHA19" s="392"/>
      <c r="SHB19" s="392"/>
      <c r="SHC19" s="393"/>
      <c r="SHD19" s="390"/>
      <c r="SHE19" s="390"/>
      <c r="SHF19" s="391"/>
      <c r="SHG19" s="391"/>
      <c r="SHH19" s="394"/>
      <c r="SHI19" s="392"/>
      <c r="SHJ19" s="392"/>
      <c r="SHK19" s="393"/>
      <c r="SHL19" s="390"/>
      <c r="SHM19" s="390"/>
      <c r="SHN19" s="391"/>
      <c r="SHO19" s="391"/>
      <c r="SHP19" s="394"/>
      <c r="SHQ19" s="392"/>
      <c r="SHR19" s="392"/>
      <c r="SHS19" s="393"/>
      <c r="SHT19" s="390"/>
      <c r="SHU19" s="390"/>
      <c r="SHV19" s="391"/>
      <c r="SHW19" s="391"/>
      <c r="SHX19" s="394"/>
      <c r="SHY19" s="392"/>
      <c r="SHZ19" s="392"/>
      <c r="SIA19" s="393"/>
      <c r="SIB19" s="390"/>
      <c r="SIC19" s="390"/>
      <c r="SID19" s="391"/>
      <c r="SIE19" s="391"/>
      <c r="SIF19" s="394"/>
      <c r="SIG19" s="392"/>
      <c r="SIH19" s="392"/>
      <c r="SII19" s="393"/>
      <c r="SIJ19" s="390"/>
      <c r="SIK19" s="390"/>
      <c r="SIL19" s="391"/>
      <c r="SIM19" s="391"/>
      <c r="SIN19" s="394"/>
      <c r="SIO19" s="392"/>
      <c r="SIP19" s="392"/>
      <c r="SIQ19" s="393"/>
      <c r="SIR19" s="390"/>
      <c r="SIS19" s="390"/>
      <c r="SIT19" s="391"/>
      <c r="SIU19" s="391"/>
      <c r="SIV19" s="394"/>
      <c r="SIW19" s="392"/>
      <c r="SIX19" s="392"/>
      <c r="SIY19" s="393"/>
      <c r="SIZ19" s="390"/>
      <c r="SJA19" s="390"/>
      <c r="SJB19" s="391"/>
      <c r="SJC19" s="391"/>
      <c r="SJD19" s="394"/>
      <c r="SJE19" s="392"/>
      <c r="SJF19" s="392"/>
      <c r="SJG19" s="393"/>
      <c r="SJH19" s="390"/>
      <c r="SJI19" s="390"/>
      <c r="SJJ19" s="391"/>
      <c r="SJK19" s="391"/>
      <c r="SJL19" s="394"/>
      <c r="SJM19" s="392"/>
      <c r="SJN19" s="392"/>
      <c r="SJO19" s="393"/>
      <c r="SJP19" s="390"/>
      <c r="SJQ19" s="390"/>
      <c r="SJR19" s="391"/>
      <c r="SJS19" s="391"/>
      <c r="SJT19" s="394"/>
      <c r="SJU19" s="392"/>
      <c r="SJV19" s="392"/>
      <c r="SJW19" s="393"/>
      <c r="SJX19" s="390"/>
      <c r="SJY19" s="390"/>
      <c r="SJZ19" s="391"/>
      <c r="SKA19" s="391"/>
      <c r="SKB19" s="394"/>
      <c r="SKC19" s="392"/>
      <c r="SKD19" s="392"/>
      <c r="SKE19" s="393"/>
      <c r="SKF19" s="390"/>
      <c r="SKG19" s="390"/>
      <c r="SKH19" s="391"/>
      <c r="SKI19" s="391"/>
      <c r="SKJ19" s="394"/>
      <c r="SKK19" s="392"/>
      <c r="SKL19" s="392"/>
      <c r="SKM19" s="393"/>
      <c r="SKN19" s="390"/>
      <c r="SKO19" s="390"/>
      <c r="SKP19" s="391"/>
      <c r="SKQ19" s="391"/>
      <c r="SKR19" s="394"/>
      <c r="SKS19" s="392"/>
      <c r="SKT19" s="392"/>
      <c r="SKU19" s="393"/>
      <c r="SKV19" s="390"/>
      <c r="SKW19" s="390"/>
      <c r="SKX19" s="391"/>
      <c r="SKY19" s="391"/>
      <c r="SKZ19" s="394"/>
      <c r="SLA19" s="392"/>
      <c r="SLB19" s="392"/>
      <c r="SLC19" s="393"/>
      <c r="SLD19" s="390"/>
      <c r="SLE19" s="390"/>
      <c r="SLF19" s="391"/>
      <c r="SLG19" s="391"/>
      <c r="SLH19" s="394"/>
      <c r="SLI19" s="392"/>
      <c r="SLJ19" s="392"/>
      <c r="SLK19" s="393"/>
      <c r="SLL19" s="390"/>
      <c r="SLM19" s="390"/>
      <c r="SLN19" s="391"/>
      <c r="SLO19" s="391"/>
      <c r="SLP19" s="394"/>
      <c r="SLQ19" s="392"/>
      <c r="SLR19" s="392"/>
      <c r="SLS19" s="393"/>
      <c r="SLT19" s="390"/>
      <c r="SLU19" s="390"/>
      <c r="SLV19" s="391"/>
      <c r="SLW19" s="391"/>
      <c r="SLX19" s="394"/>
      <c r="SLY19" s="392"/>
      <c r="SLZ19" s="392"/>
      <c r="SMA19" s="393"/>
      <c r="SMB19" s="390"/>
      <c r="SMC19" s="390"/>
      <c r="SMD19" s="391"/>
      <c r="SME19" s="391"/>
      <c r="SMF19" s="394"/>
      <c r="SMG19" s="392"/>
      <c r="SMH19" s="392"/>
      <c r="SMI19" s="393"/>
      <c r="SMJ19" s="390"/>
      <c r="SMK19" s="390"/>
      <c r="SML19" s="391"/>
      <c r="SMM19" s="391"/>
      <c r="SMN19" s="394"/>
      <c r="SMO19" s="392"/>
      <c r="SMP19" s="392"/>
      <c r="SMQ19" s="393"/>
      <c r="SMR19" s="390"/>
      <c r="SMS19" s="390"/>
      <c r="SMT19" s="391"/>
      <c r="SMU19" s="391"/>
      <c r="SMV19" s="394"/>
      <c r="SMW19" s="392"/>
      <c r="SMX19" s="392"/>
      <c r="SMY19" s="393"/>
      <c r="SMZ19" s="390"/>
      <c r="SNA19" s="390"/>
      <c r="SNB19" s="391"/>
      <c r="SNC19" s="391"/>
      <c r="SND19" s="394"/>
      <c r="SNE19" s="392"/>
      <c r="SNF19" s="392"/>
      <c r="SNG19" s="393"/>
      <c r="SNH19" s="390"/>
      <c r="SNI19" s="390"/>
      <c r="SNJ19" s="391"/>
      <c r="SNK19" s="391"/>
      <c r="SNL19" s="394"/>
      <c r="SNM19" s="392"/>
      <c r="SNN19" s="392"/>
      <c r="SNO19" s="393"/>
      <c r="SNP19" s="390"/>
      <c r="SNQ19" s="390"/>
      <c r="SNR19" s="391"/>
      <c r="SNS19" s="391"/>
      <c r="SNT19" s="394"/>
      <c r="SNU19" s="392"/>
      <c r="SNV19" s="392"/>
      <c r="SNW19" s="393"/>
      <c r="SNX19" s="390"/>
      <c r="SNY19" s="390"/>
      <c r="SNZ19" s="391"/>
      <c r="SOA19" s="391"/>
      <c r="SOB19" s="394"/>
      <c r="SOC19" s="392"/>
      <c r="SOD19" s="392"/>
      <c r="SOE19" s="393"/>
      <c r="SOF19" s="390"/>
      <c r="SOG19" s="390"/>
      <c r="SOH19" s="391"/>
      <c r="SOI19" s="391"/>
      <c r="SOJ19" s="394"/>
      <c r="SOK19" s="392"/>
      <c r="SOL19" s="392"/>
      <c r="SOM19" s="393"/>
      <c r="SON19" s="390"/>
      <c r="SOO19" s="390"/>
      <c r="SOP19" s="391"/>
      <c r="SOQ19" s="391"/>
      <c r="SOR19" s="394"/>
      <c r="SOS19" s="392"/>
      <c r="SOT19" s="392"/>
      <c r="SOU19" s="393"/>
      <c r="SOV19" s="390"/>
      <c r="SOW19" s="390"/>
      <c r="SOX19" s="391"/>
      <c r="SOY19" s="391"/>
      <c r="SOZ19" s="394"/>
      <c r="SPA19" s="392"/>
      <c r="SPB19" s="392"/>
      <c r="SPC19" s="393"/>
      <c r="SPD19" s="390"/>
      <c r="SPE19" s="390"/>
      <c r="SPF19" s="391"/>
      <c r="SPG19" s="391"/>
      <c r="SPH19" s="394"/>
      <c r="SPI19" s="392"/>
      <c r="SPJ19" s="392"/>
      <c r="SPK19" s="393"/>
      <c r="SPL19" s="390"/>
      <c r="SPM19" s="390"/>
      <c r="SPN19" s="391"/>
      <c r="SPO19" s="391"/>
      <c r="SPP19" s="394"/>
      <c r="SPQ19" s="392"/>
      <c r="SPR19" s="392"/>
      <c r="SPS19" s="393"/>
      <c r="SPT19" s="390"/>
      <c r="SPU19" s="390"/>
      <c r="SPV19" s="391"/>
      <c r="SPW19" s="391"/>
      <c r="SPX19" s="394"/>
      <c r="SPY19" s="392"/>
      <c r="SPZ19" s="392"/>
      <c r="SQA19" s="393"/>
      <c r="SQB19" s="390"/>
      <c r="SQC19" s="390"/>
      <c r="SQD19" s="391"/>
      <c r="SQE19" s="391"/>
      <c r="SQF19" s="394"/>
      <c r="SQG19" s="392"/>
      <c r="SQH19" s="392"/>
      <c r="SQI19" s="393"/>
      <c r="SQJ19" s="390"/>
      <c r="SQK19" s="390"/>
      <c r="SQL19" s="391"/>
      <c r="SQM19" s="391"/>
      <c r="SQN19" s="394"/>
      <c r="SQO19" s="392"/>
      <c r="SQP19" s="392"/>
      <c r="SQQ19" s="393"/>
      <c r="SQR19" s="390"/>
      <c r="SQS19" s="390"/>
      <c r="SQT19" s="391"/>
      <c r="SQU19" s="391"/>
      <c r="SQV19" s="394"/>
      <c r="SQW19" s="392"/>
      <c r="SQX19" s="392"/>
      <c r="SQY19" s="393"/>
      <c r="SQZ19" s="390"/>
      <c r="SRA19" s="390"/>
      <c r="SRB19" s="391"/>
      <c r="SRC19" s="391"/>
      <c r="SRD19" s="394"/>
      <c r="SRE19" s="392"/>
      <c r="SRF19" s="392"/>
      <c r="SRG19" s="393"/>
      <c r="SRH19" s="390"/>
      <c r="SRI19" s="390"/>
      <c r="SRJ19" s="391"/>
      <c r="SRK19" s="391"/>
      <c r="SRL19" s="394"/>
      <c r="SRM19" s="392"/>
      <c r="SRN19" s="392"/>
      <c r="SRO19" s="393"/>
      <c r="SRP19" s="390"/>
      <c r="SRQ19" s="390"/>
      <c r="SRR19" s="391"/>
      <c r="SRS19" s="391"/>
      <c r="SRT19" s="394"/>
      <c r="SRU19" s="392"/>
      <c r="SRV19" s="392"/>
      <c r="SRW19" s="393"/>
      <c r="SRX19" s="390"/>
      <c r="SRY19" s="390"/>
      <c r="SRZ19" s="391"/>
      <c r="SSA19" s="391"/>
      <c r="SSB19" s="394"/>
      <c r="SSC19" s="392"/>
      <c r="SSD19" s="392"/>
      <c r="SSE19" s="393"/>
      <c r="SSF19" s="390"/>
      <c r="SSG19" s="390"/>
      <c r="SSH19" s="391"/>
      <c r="SSI19" s="391"/>
      <c r="SSJ19" s="394"/>
      <c r="SSK19" s="392"/>
      <c r="SSL19" s="392"/>
      <c r="SSM19" s="393"/>
      <c r="SSN19" s="390"/>
      <c r="SSO19" s="390"/>
      <c r="SSP19" s="391"/>
      <c r="SSQ19" s="391"/>
      <c r="SSR19" s="394"/>
      <c r="SSS19" s="392"/>
      <c r="SST19" s="392"/>
      <c r="SSU19" s="393"/>
      <c r="SSV19" s="390"/>
      <c r="SSW19" s="390"/>
      <c r="SSX19" s="391"/>
      <c r="SSY19" s="391"/>
      <c r="SSZ19" s="394"/>
      <c r="STA19" s="392"/>
      <c r="STB19" s="392"/>
      <c r="STC19" s="393"/>
      <c r="STD19" s="390"/>
      <c r="STE19" s="390"/>
      <c r="STF19" s="391"/>
      <c r="STG19" s="391"/>
      <c r="STH19" s="394"/>
      <c r="STI19" s="392"/>
      <c r="STJ19" s="392"/>
      <c r="STK19" s="393"/>
      <c r="STL19" s="390"/>
      <c r="STM19" s="390"/>
      <c r="STN19" s="391"/>
      <c r="STO19" s="391"/>
      <c r="STP19" s="394"/>
      <c r="STQ19" s="392"/>
      <c r="STR19" s="392"/>
      <c r="STS19" s="393"/>
      <c r="STT19" s="390"/>
      <c r="STU19" s="390"/>
      <c r="STV19" s="391"/>
      <c r="STW19" s="391"/>
      <c r="STX19" s="394"/>
      <c r="STY19" s="392"/>
      <c r="STZ19" s="392"/>
      <c r="SUA19" s="393"/>
      <c r="SUB19" s="390"/>
      <c r="SUC19" s="390"/>
      <c r="SUD19" s="391"/>
      <c r="SUE19" s="391"/>
      <c r="SUF19" s="394"/>
      <c r="SUG19" s="392"/>
      <c r="SUH19" s="392"/>
      <c r="SUI19" s="393"/>
      <c r="SUJ19" s="390"/>
      <c r="SUK19" s="390"/>
      <c r="SUL19" s="391"/>
      <c r="SUM19" s="391"/>
      <c r="SUN19" s="394"/>
      <c r="SUO19" s="392"/>
      <c r="SUP19" s="392"/>
      <c r="SUQ19" s="393"/>
      <c r="SUR19" s="390"/>
      <c r="SUS19" s="390"/>
      <c r="SUT19" s="391"/>
      <c r="SUU19" s="391"/>
      <c r="SUV19" s="394"/>
      <c r="SUW19" s="392"/>
      <c r="SUX19" s="392"/>
      <c r="SUY19" s="393"/>
      <c r="SUZ19" s="390"/>
      <c r="SVA19" s="390"/>
      <c r="SVB19" s="391"/>
      <c r="SVC19" s="391"/>
      <c r="SVD19" s="394"/>
      <c r="SVE19" s="392"/>
      <c r="SVF19" s="392"/>
      <c r="SVG19" s="393"/>
      <c r="SVH19" s="390"/>
      <c r="SVI19" s="390"/>
      <c r="SVJ19" s="391"/>
      <c r="SVK19" s="391"/>
      <c r="SVL19" s="394"/>
      <c r="SVM19" s="392"/>
      <c r="SVN19" s="392"/>
      <c r="SVO19" s="393"/>
      <c r="SVP19" s="390"/>
      <c r="SVQ19" s="390"/>
      <c r="SVR19" s="391"/>
      <c r="SVS19" s="391"/>
      <c r="SVT19" s="394"/>
      <c r="SVU19" s="392"/>
      <c r="SVV19" s="392"/>
      <c r="SVW19" s="393"/>
      <c r="SVX19" s="390"/>
      <c r="SVY19" s="390"/>
      <c r="SVZ19" s="391"/>
      <c r="SWA19" s="391"/>
      <c r="SWB19" s="394"/>
      <c r="SWC19" s="392"/>
      <c r="SWD19" s="392"/>
      <c r="SWE19" s="393"/>
      <c r="SWF19" s="390"/>
      <c r="SWG19" s="390"/>
      <c r="SWH19" s="391"/>
      <c r="SWI19" s="391"/>
      <c r="SWJ19" s="394"/>
      <c r="SWK19" s="392"/>
      <c r="SWL19" s="392"/>
      <c r="SWM19" s="393"/>
      <c r="SWN19" s="390"/>
      <c r="SWO19" s="390"/>
      <c r="SWP19" s="391"/>
      <c r="SWQ19" s="391"/>
      <c r="SWR19" s="394"/>
      <c r="SWS19" s="392"/>
      <c r="SWT19" s="392"/>
      <c r="SWU19" s="393"/>
      <c r="SWV19" s="390"/>
      <c r="SWW19" s="390"/>
      <c r="SWX19" s="391"/>
      <c r="SWY19" s="391"/>
      <c r="SWZ19" s="394"/>
      <c r="SXA19" s="392"/>
      <c r="SXB19" s="392"/>
      <c r="SXC19" s="393"/>
      <c r="SXD19" s="390"/>
      <c r="SXE19" s="390"/>
      <c r="SXF19" s="391"/>
      <c r="SXG19" s="391"/>
      <c r="SXH19" s="394"/>
      <c r="SXI19" s="392"/>
      <c r="SXJ19" s="392"/>
      <c r="SXK19" s="393"/>
      <c r="SXL19" s="390"/>
      <c r="SXM19" s="390"/>
      <c r="SXN19" s="391"/>
      <c r="SXO19" s="391"/>
      <c r="SXP19" s="394"/>
      <c r="SXQ19" s="392"/>
      <c r="SXR19" s="392"/>
      <c r="SXS19" s="393"/>
      <c r="SXT19" s="390"/>
      <c r="SXU19" s="390"/>
      <c r="SXV19" s="391"/>
      <c r="SXW19" s="391"/>
      <c r="SXX19" s="394"/>
      <c r="SXY19" s="392"/>
      <c r="SXZ19" s="392"/>
      <c r="SYA19" s="393"/>
      <c r="SYB19" s="390"/>
      <c r="SYC19" s="390"/>
      <c r="SYD19" s="391"/>
      <c r="SYE19" s="391"/>
      <c r="SYF19" s="394"/>
      <c r="SYG19" s="392"/>
      <c r="SYH19" s="392"/>
      <c r="SYI19" s="393"/>
      <c r="SYJ19" s="390"/>
      <c r="SYK19" s="390"/>
      <c r="SYL19" s="391"/>
      <c r="SYM19" s="391"/>
      <c r="SYN19" s="394"/>
      <c r="SYO19" s="392"/>
      <c r="SYP19" s="392"/>
      <c r="SYQ19" s="393"/>
      <c r="SYR19" s="390"/>
      <c r="SYS19" s="390"/>
      <c r="SYT19" s="391"/>
      <c r="SYU19" s="391"/>
      <c r="SYV19" s="394"/>
      <c r="SYW19" s="392"/>
      <c r="SYX19" s="392"/>
      <c r="SYY19" s="393"/>
      <c r="SYZ19" s="390"/>
      <c r="SZA19" s="390"/>
      <c r="SZB19" s="391"/>
      <c r="SZC19" s="391"/>
      <c r="SZD19" s="394"/>
      <c r="SZE19" s="392"/>
      <c r="SZF19" s="392"/>
      <c r="SZG19" s="393"/>
      <c r="SZH19" s="390"/>
      <c r="SZI19" s="390"/>
      <c r="SZJ19" s="391"/>
      <c r="SZK19" s="391"/>
      <c r="SZL19" s="394"/>
      <c r="SZM19" s="392"/>
      <c r="SZN19" s="392"/>
      <c r="SZO19" s="393"/>
      <c r="SZP19" s="390"/>
      <c r="SZQ19" s="390"/>
      <c r="SZR19" s="391"/>
      <c r="SZS19" s="391"/>
      <c r="SZT19" s="394"/>
      <c r="SZU19" s="392"/>
      <c r="SZV19" s="392"/>
      <c r="SZW19" s="393"/>
      <c r="SZX19" s="390"/>
      <c r="SZY19" s="390"/>
      <c r="SZZ19" s="391"/>
      <c r="TAA19" s="391"/>
      <c r="TAB19" s="394"/>
      <c r="TAC19" s="392"/>
      <c r="TAD19" s="392"/>
      <c r="TAE19" s="393"/>
      <c r="TAF19" s="390"/>
      <c r="TAG19" s="390"/>
      <c r="TAH19" s="391"/>
      <c r="TAI19" s="391"/>
      <c r="TAJ19" s="394"/>
      <c r="TAK19" s="392"/>
      <c r="TAL19" s="392"/>
      <c r="TAM19" s="393"/>
      <c r="TAN19" s="390"/>
      <c r="TAO19" s="390"/>
      <c r="TAP19" s="391"/>
      <c r="TAQ19" s="391"/>
      <c r="TAR19" s="394"/>
      <c r="TAS19" s="392"/>
      <c r="TAT19" s="392"/>
      <c r="TAU19" s="393"/>
      <c r="TAV19" s="390"/>
      <c r="TAW19" s="390"/>
      <c r="TAX19" s="391"/>
      <c r="TAY19" s="391"/>
      <c r="TAZ19" s="394"/>
      <c r="TBA19" s="392"/>
      <c r="TBB19" s="392"/>
      <c r="TBC19" s="393"/>
      <c r="TBD19" s="390"/>
      <c r="TBE19" s="390"/>
      <c r="TBF19" s="391"/>
      <c r="TBG19" s="391"/>
      <c r="TBH19" s="394"/>
      <c r="TBI19" s="392"/>
      <c r="TBJ19" s="392"/>
      <c r="TBK19" s="393"/>
      <c r="TBL19" s="390"/>
      <c r="TBM19" s="390"/>
      <c r="TBN19" s="391"/>
      <c r="TBO19" s="391"/>
      <c r="TBP19" s="394"/>
      <c r="TBQ19" s="392"/>
      <c r="TBR19" s="392"/>
      <c r="TBS19" s="393"/>
      <c r="TBT19" s="390"/>
      <c r="TBU19" s="390"/>
      <c r="TBV19" s="391"/>
      <c r="TBW19" s="391"/>
      <c r="TBX19" s="394"/>
      <c r="TBY19" s="392"/>
      <c r="TBZ19" s="392"/>
      <c r="TCA19" s="393"/>
      <c r="TCB19" s="390"/>
      <c r="TCC19" s="390"/>
      <c r="TCD19" s="391"/>
      <c r="TCE19" s="391"/>
      <c r="TCF19" s="394"/>
      <c r="TCG19" s="392"/>
      <c r="TCH19" s="392"/>
      <c r="TCI19" s="393"/>
      <c r="TCJ19" s="390"/>
      <c r="TCK19" s="390"/>
      <c r="TCL19" s="391"/>
      <c r="TCM19" s="391"/>
      <c r="TCN19" s="394"/>
      <c r="TCO19" s="392"/>
      <c r="TCP19" s="392"/>
      <c r="TCQ19" s="393"/>
      <c r="TCR19" s="390"/>
      <c r="TCS19" s="390"/>
      <c r="TCT19" s="391"/>
      <c r="TCU19" s="391"/>
      <c r="TCV19" s="394"/>
      <c r="TCW19" s="392"/>
      <c r="TCX19" s="392"/>
      <c r="TCY19" s="393"/>
      <c r="TCZ19" s="390"/>
      <c r="TDA19" s="390"/>
      <c r="TDB19" s="391"/>
      <c r="TDC19" s="391"/>
      <c r="TDD19" s="394"/>
      <c r="TDE19" s="392"/>
      <c r="TDF19" s="392"/>
      <c r="TDG19" s="393"/>
      <c r="TDH19" s="390"/>
      <c r="TDI19" s="390"/>
      <c r="TDJ19" s="391"/>
      <c r="TDK19" s="391"/>
      <c r="TDL19" s="394"/>
      <c r="TDM19" s="392"/>
      <c r="TDN19" s="392"/>
      <c r="TDO19" s="393"/>
      <c r="TDP19" s="390"/>
      <c r="TDQ19" s="390"/>
      <c r="TDR19" s="391"/>
      <c r="TDS19" s="391"/>
      <c r="TDT19" s="394"/>
      <c r="TDU19" s="392"/>
      <c r="TDV19" s="392"/>
      <c r="TDW19" s="393"/>
      <c r="TDX19" s="390"/>
      <c r="TDY19" s="390"/>
      <c r="TDZ19" s="391"/>
      <c r="TEA19" s="391"/>
      <c r="TEB19" s="394"/>
      <c r="TEC19" s="392"/>
      <c r="TED19" s="392"/>
      <c r="TEE19" s="393"/>
      <c r="TEF19" s="390"/>
      <c r="TEG19" s="390"/>
      <c r="TEH19" s="391"/>
      <c r="TEI19" s="391"/>
      <c r="TEJ19" s="394"/>
      <c r="TEK19" s="392"/>
      <c r="TEL19" s="392"/>
      <c r="TEM19" s="393"/>
      <c r="TEN19" s="390"/>
      <c r="TEO19" s="390"/>
      <c r="TEP19" s="391"/>
      <c r="TEQ19" s="391"/>
      <c r="TER19" s="394"/>
      <c r="TES19" s="392"/>
      <c r="TET19" s="392"/>
      <c r="TEU19" s="393"/>
      <c r="TEV19" s="390"/>
      <c r="TEW19" s="390"/>
      <c r="TEX19" s="391"/>
      <c r="TEY19" s="391"/>
      <c r="TEZ19" s="394"/>
      <c r="TFA19" s="392"/>
      <c r="TFB19" s="392"/>
      <c r="TFC19" s="393"/>
      <c r="TFD19" s="390"/>
      <c r="TFE19" s="390"/>
      <c r="TFF19" s="391"/>
      <c r="TFG19" s="391"/>
      <c r="TFH19" s="394"/>
      <c r="TFI19" s="392"/>
      <c r="TFJ19" s="392"/>
      <c r="TFK19" s="393"/>
      <c r="TFL19" s="390"/>
      <c r="TFM19" s="390"/>
      <c r="TFN19" s="391"/>
      <c r="TFO19" s="391"/>
      <c r="TFP19" s="394"/>
      <c r="TFQ19" s="392"/>
      <c r="TFR19" s="392"/>
      <c r="TFS19" s="393"/>
      <c r="TFT19" s="390"/>
      <c r="TFU19" s="390"/>
      <c r="TFV19" s="391"/>
      <c r="TFW19" s="391"/>
      <c r="TFX19" s="394"/>
      <c r="TFY19" s="392"/>
      <c r="TFZ19" s="392"/>
      <c r="TGA19" s="393"/>
      <c r="TGB19" s="390"/>
      <c r="TGC19" s="390"/>
      <c r="TGD19" s="391"/>
      <c r="TGE19" s="391"/>
      <c r="TGF19" s="394"/>
      <c r="TGG19" s="392"/>
      <c r="TGH19" s="392"/>
      <c r="TGI19" s="393"/>
      <c r="TGJ19" s="390"/>
      <c r="TGK19" s="390"/>
      <c r="TGL19" s="391"/>
      <c r="TGM19" s="391"/>
      <c r="TGN19" s="394"/>
      <c r="TGO19" s="392"/>
      <c r="TGP19" s="392"/>
      <c r="TGQ19" s="393"/>
      <c r="TGR19" s="390"/>
      <c r="TGS19" s="390"/>
      <c r="TGT19" s="391"/>
      <c r="TGU19" s="391"/>
      <c r="TGV19" s="394"/>
      <c r="TGW19" s="392"/>
      <c r="TGX19" s="392"/>
      <c r="TGY19" s="393"/>
      <c r="TGZ19" s="390"/>
      <c r="THA19" s="390"/>
      <c r="THB19" s="391"/>
      <c r="THC19" s="391"/>
      <c r="THD19" s="394"/>
      <c r="THE19" s="392"/>
      <c r="THF19" s="392"/>
      <c r="THG19" s="393"/>
      <c r="THH19" s="390"/>
      <c r="THI19" s="390"/>
      <c r="THJ19" s="391"/>
      <c r="THK19" s="391"/>
      <c r="THL19" s="394"/>
      <c r="THM19" s="392"/>
      <c r="THN19" s="392"/>
      <c r="THO19" s="393"/>
      <c r="THP19" s="390"/>
      <c r="THQ19" s="390"/>
      <c r="THR19" s="391"/>
      <c r="THS19" s="391"/>
      <c r="THT19" s="394"/>
      <c r="THU19" s="392"/>
      <c r="THV19" s="392"/>
      <c r="THW19" s="393"/>
      <c r="THX19" s="390"/>
      <c r="THY19" s="390"/>
      <c r="THZ19" s="391"/>
      <c r="TIA19" s="391"/>
      <c r="TIB19" s="394"/>
      <c r="TIC19" s="392"/>
      <c r="TID19" s="392"/>
      <c r="TIE19" s="393"/>
      <c r="TIF19" s="390"/>
      <c r="TIG19" s="390"/>
      <c r="TIH19" s="391"/>
      <c r="TII19" s="391"/>
      <c r="TIJ19" s="394"/>
      <c r="TIK19" s="392"/>
      <c r="TIL19" s="392"/>
      <c r="TIM19" s="393"/>
      <c r="TIN19" s="390"/>
      <c r="TIO19" s="390"/>
      <c r="TIP19" s="391"/>
      <c r="TIQ19" s="391"/>
      <c r="TIR19" s="394"/>
      <c r="TIS19" s="392"/>
      <c r="TIT19" s="392"/>
      <c r="TIU19" s="393"/>
      <c r="TIV19" s="390"/>
      <c r="TIW19" s="390"/>
      <c r="TIX19" s="391"/>
      <c r="TIY19" s="391"/>
      <c r="TIZ19" s="394"/>
      <c r="TJA19" s="392"/>
      <c r="TJB19" s="392"/>
      <c r="TJC19" s="393"/>
      <c r="TJD19" s="390"/>
      <c r="TJE19" s="390"/>
      <c r="TJF19" s="391"/>
      <c r="TJG19" s="391"/>
      <c r="TJH19" s="394"/>
      <c r="TJI19" s="392"/>
      <c r="TJJ19" s="392"/>
      <c r="TJK19" s="393"/>
      <c r="TJL19" s="390"/>
      <c r="TJM19" s="390"/>
      <c r="TJN19" s="391"/>
      <c r="TJO19" s="391"/>
      <c r="TJP19" s="394"/>
      <c r="TJQ19" s="392"/>
      <c r="TJR19" s="392"/>
      <c r="TJS19" s="393"/>
      <c r="TJT19" s="390"/>
      <c r="TJU19" s="390"/>
      <c r="TJV19" s="391"/>
      <c r="TJW19" s="391"/>
      <c r="TJX19" s="394"/>
      <c r="TJY19" s="392"/>
      <c r="TJZ19" s="392"/>
      <c r="TKA19" s="393"/>
      <c r="TKB19" s="390"/>
      <c r="TKC19" s="390"/>
      <c r="TKD19" s="391"/>
      <c r="TKE19" s="391"/>
      <c r="TKF19" s="394"/>
      <c r="TKG19" s="392"/>
      <c r="TKH19" s="392"/>
      <c r="TKI19" s="393"/>
      <c r="TKJ19" s="390"/>
      <c r="TKK19" s="390"/>
      <c r="TKL19" s="391"/>
      <c r="TKM19" s="391"/>
      <c r="TKN19" s="394"/>
      <c r="TKO19" s="392"/>
      <c r="TKP19" s="392"/>
      <c r="TKQ19" s="393"/>
      <c r="TKR19" s="390"/>
      <c r="TKS19" s="390"/>
      <c r="TKT19" s="391"/>
      <c r="TKU19" s="391"/>
      <c r="TKV19" s="394"/>
      <c r="TKW19" s="392"/>
      <c r="TKX19" s="392"/>
      <c r="TKY19" s="393"/>
      <c r="TKZ19" s="390"/>
      <c r="TLA19" s="390"/>
      <c r="TLB19" s="391"/>
      <c r="TLC19" s="391"/>
      <c r="TLD19" s="394"/>
      <c r="TLE19" s="392"/>
      <c r="TLF19" s="392"/>
      <c r="TLG19" s="393"/>
      <c r="TLH19" s="390"/>
      <c r="TLI19" s="390"/>
      <c r="TLJ19" s="391"/>
      <c r="TLK19" s="391"/>
      <c r="TLL19" s="394"/>
      <c r="TLM19" s="392"/>
      <c r="TLN19" s="392"/>
      <c r="TLO19" s="393"/>
      <c r="TLP19" s="390"/>
      <c r="TLQ19" s="390"/>
      <c r="TLR19" s="391"/>
      <c r="TLS19" s="391"/>
      <c r="TLT19" s="394"/>
      <c r="TLU19" s="392"/>
      <c r="TLV19" s="392"/>
      <c r="TLW19" s="393"/>
      <c r="TLX19" s="390"/>
      <c r="TLY19" s="390"/>
      <c r="TLZ19" s="391"/>
      <c r="TMA19" s="391"/>
      <c r="TMB19" s="394"/>
      <c r="TMC19" s="392"/>
      <c r="TMD19" s="392"/>
      <c r="TME19" s="393"/>
      <c r="TMF19" s="390"/>
      <c r="TMG19" s="390"/>
      <c r="TMH19" s="391"/>
      <c r="TMI19" s="391"/>
      <c r="TMJ19" s="394"/>
      <c r="TMK19" s="392"/>
      <c r="TML19" s="392"/>
      <c r="TMM19" s="393"/>
      <c r="TMN19" s="390"/>
      <c r="TMO19" s="390"/>
      <c r="TMP19" s="391"/>
      <c r="TMQ19" s="391"/>
      <c r="TMR19" s="394"/>
      <c r="TMS19" s="392"/>
      <c r="TMT19" s="392"/>
      <c r="TMU19" s="393"/>
      <c r="TMV19" s="390"/>
      <c r="TMW19" s="390"/>
      <c r="TMX19" s="391"/>
      <c r="TMY19" s="391"/>
      <c r="TMZ19" s="394"/>
      <c r="TNA19" s="392"/>
      <c r="TNB19" s="392"/>
      <c r="TNC19" s="393"/>
      <c r="TND19" s="390"/>
      <c r="TNE19" s="390"/>
      <c r="TNF19" s="391"/>
      <c r="TNG19" s="391"/>
      <c r="TNH19" s="394"/>
      <c r="TNI19" s="392"/>
      <c r="TNJ19" s="392"/>
      <c r="TNK19" s="393"/>
      <c r="TNL19" s="390"/>
      <c r="TNM19" s="390"/>
      <c r="TNN19" s="391"/>
      <c r="TNO19" s="391"/>
      <c r="TNP19" s="394"/>
      <c r="TNQ19" s="392"/>
      <c r="TNR19" s="392"/>
      <c r="TNS19" s="393"/>
      <c r="TNT19" s="390"/>
      <c r="TNU19" s="390"/>
      <c r="TNV19" s="391"/>
      <c r="TNW19" s="391"/>
      <c r="TNX19" s="394"/>
      <c r="TNY19" s="392"/>
      <c r="TNZ19" s="392"/>
      <c r="TOA19" s="393"/>
      <c r="TOB19" s="390"/>
      <c r="TOC19" s="390"/>
      <c r="TOD19" s="391"/>
      <c r="TOE19" s="391"/>
      <c r="TOF19" s="394"/>
      <c r="TOG19" s="392"/>
      <c r="TOH19" s="392"/>
      <c r="TOI19" s="393"/>
      <c r="TOJ19" s="390"/>
      <c r="TOK19" s="390"/>
      <c r="TOL19" s="391"/>
      <c r="TOM19" s="391"/>
      <c r="TON19" s="394"/>
      <c r="TOO19" s="392"/>
      <c r="TOP19" s="392"/>
      <c r="TOQ19" s="393"/>
      <c r="TOR19" s="390"/>
      <c r="TOS19" s="390"/>
      <c r="TOT19" s="391"/>
      <c r="TOU19" s="391"/>
      <c r="TOV19" s="394"/>
      <c r="TOW19" s="392"/>
      <c r="TOX19" s="392"/>
      <c r="TOY19" s="393"/>
      <c r="TOZ19" s="390"/>
      <c r="TPA19" s="390"/>
      <c r="TPB19" s="391"/>
      <c r="TPC19" s="391"/>
      <c r="TPD19" s="394"/>
      <c r="TPE19" s="392"/>
      <c r="TPF19" s="392"/>
      <c r="TPG19" s="393"/>
      <c r="TPH19" s="390"/>
      <c r="TPI19" s="390"/>
      <c r="TPJ19" s="391"/>
      <c r="TPK19" s="391"/>
      <c r="TPL19" s="394"/>
      <c r="TPM19" s="392"/>
      <c r="TPN19" s="392"/>
      <c r="TPO19" s="393"/>
      <c r="TPP19" s="390"/>
      <c r="TPQ19" s="390"/>
      <c r="TPR19" s="391"/>
      <c r="TPS19" s="391"/>
      <c r="TPT19" s="394"/>
      <c r="TPU19" s="392"/>
      <c r="TPV19" s="392"/>
      <c r="TPW19" s="393"/>
      <c r="TPX19" s="390"/>
      <c r="TPY19" s="390"/>
      <c r="TPZ19" s="391"/>
      <c r="TQA19" s="391"/>
      <c r="TQB19" s="394"/>
      <c r="TQC19" s="392"/>
      <c r="TQD19" s="392"/>
      <c r="TQE19" s="393"/>
      <c r="TQF19" s="390"/>
      <c r="TQG19" s="390"/>
      <c r="TQH19" s="391"/>
      <c r="TQI19" s="391"/>
      <c r="TQJ19" s="394"/>
      <c r="TQK19" s="392"/>
      <c r="TQL19" s="392"/>
      <c r="TQM19" s="393"/>
      <c r="TQN19" s="390"/>
      <c r="TQO19" s="390"/>
      <c r="TQP19" s="391"/>
      <c r="TQQ19" s="391"/>
      <c r="TQR19" s="394"/>
      <c r="TQS19" s="392"/>
      <c r="TQT19" s="392"/>
      <c r="TQU19" s="393"/>
      <c r="TQV19" s="390"/>
      <c r="TQW19" s="390"/>
      <c r="TQX19" s="391"/>
      <c r="TQY19" s="391"/>
      <c r="TQZ19" s="394"/>
      <c r="TRA19" s="392"/>
      <c r="TRB19" s="392"/>
      <c r="TRC19" s="393"/>
      <c r="TRD19" s="390"/>
      <c r="TRE19" s="390"/>
      <c r="TRF19" s="391"/>
      <c r="TRG19" s="391"/>
      <c r="TRH19" s="394"/>
      <c r="TRI19" s="392"/>
      <c r="TRJ19" s="392"/>
      <c r="TRK19" s="393"/>
      <c r="TRL19" s="390"/>
      <c r="TRM19" s="390"/>
      <c r="TRN19" s="391"/>
      <c r="TRO19" s="391"/>
      <c r="TRP19" s="394"/>
      <c r="TRQ19" s="392"/>
      <c r="TRR19" s="392"/>
      <c r="TRS19" s="393"/>
      <c r="TRT19" s="390"/>
      <c r="TRU19" s="390"/>
      <c r="TRV19" s="391"/>
      <c r="TRW19" s="391"/>
      <c r="TRX19" s="394"/>
      <c r="TRY19" s="392"/>
      <c r="TRZ19" s="392"/>
      <c r="TSA19" s="393"/>
      <c r="TSB19" s="390"/>
      <c r="TSC19" s="390"/>
      <c r="TSD19" s="391"/>
      <c r="TSE19" s="391"/>
      <c r="TSF19" s="394"/>
      <c r="TSG19" s="392"/>
      <c r="TSH19" s="392"/>
      <c r="TSI19" s="393"/>
      <c r="TSJ19" s="390"/>
      <c r="TSK19" s="390"/>
      <c r="TSL19" s="391"/>
      <c r="TSM19" s="391"/>
      <c r="TSN19" s="394"/>
      <c r="TSO19" s="392"/>
      <c r="TSP19" s="392"/>
      <c r="TSQ19" s="393"/>
      <c r="TSR19" s="390"/>
      <c r="TSS19" s="390"/>
      <c r="TST19" s="391"/>
      <c r="TSU19" s="391"/>
      <c r="TSV19" s="394"/>
      <c r="TSW19" s="392"/>
      <c r="TSX19" s="392"/>
      <c r="TSY19" s="393"/>
      <c r="TSZ19" s="390"/>
      <c r="TTA19" s="390"/>
      <c r="TTB19" s="391"/>
      <c r="TTC19" s="391"/>
      <c r="TTD19" s="394"/>
      <c r="TTE19" s="392"/>
      <c r="TTF19" s="392"/>
      <c r="TTG19" s="393"/>
      <c r="TTH19" s="390"/>
      <c r="TTI19" s="390"/>
      <c r="TTJ19" s="391"/>
      <c r="TTK19" s="391"/>
      <c r="TTL19" s="394"/>
      <c r="TTM19" s="392"/>
      <c r="TTN19" s="392"/>
      <c r="TTO19" s="393"/>
      <c r="TTP19" s="390"/>
      <c r="TTQ19" s="390"/>
      <c r="TTR19" s="391"/>
      <c r="TTS19" s="391"/>
      <c r="TTT19" s="394"/>
      <c r="TTU19" s="392"/>
      <c r="TTV19" s="392"/>
      <c r="TTW19" s="393"/>
      <c r="TTX19" s="390"/>
      <c r="TTY19" s="390"/>
      <c r="TTZ19" s="391"/>
      <c r="TUA19" s="391"/>
      <c r="TUB19" s="394"/>
      <c r="TUC19" s="392"/>
      <c r="TUD19" s="392"/>
      <c r="TUE19" s="393"/>
      <c r="TUF19" s="390"/>
      <c r="TUG19" s="390"/>
      <c r="TUH19" s="391"/>
      <c r="TUI19" s="391"/>
      <c r="TUJ19" s="394"/>
      <c r="TUK19" s="392"/>
      <c r="TUL19" s="392"/>
      <c r="TUM19" s="393"/>
      <c r="TUN19" s="390"/>
      <c r="TUO19" s="390"/>
      <c r="TUP19" s="391"/>
      <c r="TUQ19" s="391"/>
      <c r="TUR19" s="394"/>
      <c r="TUS19" s="392"/>
      <c r="TUT19" s="392"/>
      <c r="TUU19" s="393"/>
      <c r="TUV19" s="390"/>
      <c r="TUW19" s="390"/>
      <c r="TUX19" s="391"/>
      <c r="TUY19" s="391"/>
      <c r="TUZ19" s="394"/>
      <c r="TVA19" s="392"/>
      <c r="TVB19" s="392"/>
      <c r="TVC19" s="393"/>
      <c r="TVD19" s="390"/>
      <c r="TVE19" s="390"/>
      <c r="TVF19" s="391"/>
      <c r="TVG19" s="391"/>
      <c r="TVH19" s="394"/>
      <c r="TVI19" s="392"/>
      <c r="TVJ19" s="392"/>
      <c r="TVK19" s="393"/>
      <c r="TVL19" s="390"/>
      <c r="TVM19" s="390"/>
      <c r="TVN19" s="391"/>
      <c r="TVO19" s="391"/>
      <c r="TVP19" s="394"/>
      <c r="TVQ19" s="392"/>
      <c r="TVR19" s="392"/>
      <c r="TVS19" s="393"/>
      <c r="TVT19" s="390"/>
      <c r="TVU19" s="390"/>
      <c r="TVV19" s="391"/>
      <c r="TVW19" s="391"/>
      <c r="TVX19" s="394"/>
      <c r="TVY19" s="392"/>
      <c r="TVZ19" s="392"/>
      <c r="TWA19" s="393"/>
      <c r="TWB19" s="390"/>
      <c r="TWC19" s="390"/>
      <c r="TWD19" s="391"/>
      <c r="TWE19" s="391"/>
      <c r="TWF19" s="394"/>
      <c r="TWG19" s="392"/>
      <c r="TWH19" s="392"/>
      <c r="TWI19" s="393"/>
      <c r="TWJ19" s="390"/>
      <c r="TWK19" s="390"/>
      <c r="TWL19" s="391"/>
      <c r="TWM19" s="391"/>
      <c r="TWN19" s="394"/>
      <c r="TWO19" s="392"/>
      <c r="TWP19" s="392"/>
      <c r="TWQ19" s="393"/>
      <c r="TWR19" s="390"/>
      <c r="TWS19" s="390"/>
      <c r="TWT19" s="391"/>
      <c r="TWU19" s="391"/>
      <c r="TWV19" s="394"/>
      <c r="TWW19" s="392"/>
      <c r="TWX19" s="392"/>
      <c r="TWY19" s="393"/>
      <c r="TWZ19" s="390"/>
      <c r="TXA19" s="390"/>
      <c r="TXB19" s="391"/>
      <c r="TXC19" s="391"/>
      <c r="TXD19" s="394"/>
      <c r="TXE19" s="392"/>
      <c r="TXF19" s="392"/>
      <c r="TXG19" s="393"/>
      <c r="TXH19" s="390"/>
      <c r="TXI19" s="390"/>
      <c r="TXJ19" s="391"/>
      <c r="TXK19" s="391"/>
      <c r="TXL19" s="394"/>
      <c r="TXM19" s="392"/>
      <c r="TXN19" s="392"/>
      <c r="TXO19" s="393"/>
      <c r="TXP19" s="390"/>
      <c r="TXQ19" s="390"/>
      <c r="TXR19" s="391"/>
      <c r="TXS19" s="391"/>
      <c r="TXT19" s="394"/>
      <c r="TXU19" s="392"/>
      <c r="TXV19" s="392"/>
      <c r="TXW19" s="393"/>
      <c r="TXX19" s="390"/>
      <c r="TXY19" s="390"/>
      <c r="TXZ19" s="391"/>
      <c r="TYA19" s="391"/>
      <c r="TYB19" s="394"/>
      <c r="TYC19" s="392"/>
      <c r="TYD19" s="392"/>
      <c r="TYE19" s="393"/>
      <c r="TYF19" s="390"/>
      <c r="TYG19" s="390"/>
      <c r="TYH19" s="391"/>
      <c r="TYI19" s="391"/>
      <c r="TYJ19" s="394"/>
      <c r="TYK19" s="392"/>
      <c r="TYL19" s="392"/>
      <c r="TYM19" s="393"/>
      <c r="TYN19" s="390"/>
      <c r="TYO19" s="390"/>
      <c r="TYP19" s="391"/>
      <c r="TYQ19" s="391"/>
      <c r="TYR19" s="394"/>
      <c r="TYS19" s="392"/>
      <c r="TYT19" s="392"/>
      <c r="TYU19" s="393"/>
      <c r="TYV19" s="390"/>
      <c r="TYW19" s="390"/>
      <c r="TYX19" s="391"/>
      <c r="TYY19" s="391"/>
      <c r="TYZ19" s="394"/>
      <c r="TZA19" s="392"/>
      <c r="TZB19" s="392"/>
      <c r="TZC19" s="393"/>
      <c r="TZD19" s="390"/>
      <c r="TZE19" s="390"/>
      <c r="TZF19" s="391"/>
      <c r="TZG19" s="391"/>
      <c r="TZH19" s="394"/>
      <c r="TZI19" s="392"/>
      <c r="TZJ19" s="392"/>
      <c r="TZK19" s="393"/>
      <c r="TZL19" s="390"/>
      <c r="TZM19" s="390"/>
      <c r="TZN19" s="391"/>
      <c r="TZO19" s="391"/>
      <c r="TZP19" s="394"/>
      <c r="TZQ19" s="392"/>
      <c r="TZR19" s="392"/>
      <c r="TZS19" s="393"/>
      <c r="TZT19" s="390"/>
      <c r="TZU19" s="390"/>
      <c r="TZV19" s="391"/>
      <c r="TZW19" s="391"/>
      <c r="TZX19" s="394"/>
      <c r="TZY19" s="392"/>
      <c r="TZZ19" s="392"/>
      <c r="UAA19" s="393"/>
      <c r="UAB19" s="390"/>
      <c r="UAC19" s="390"/>
      <c r="UAD19" s="391"/>
      <c r="UAE19" s="391"/>
      <c r="UAF19" s="394"/>
      <c r="UAG19" s="392"/>
      <c r="UAH19" s="392"/>
      <c r="UAI19" s="393"/>
      <c r="UAJ19" s="390"/>
      <c r="UAK19" s="390"/>
      <c r="UAL19" s="391"/>
      <c r="UAM19" s="391"/>
      <c r="UAN19" s="394"/>
      <c r="UAO19" s="392"/>
      <c r="UAP19" s="392"/>
      <c r="UAQ19" s="393"/>
      <c r="UAR19" s="390"/>
      <c r="UAS19" s="390"/>
      <c r="UAT19" s="391"/>
      <c r="UAU19" s="391"/>
      <c r="UAV19" s="394"/>
      <c r="UAW19" s="392"/>
      <c r="UAX19" s="392"/>
      <c r="UAY19" s="393"/>
      <c r="UAZ19" s="390"/>
      <c r="UBA19" s="390"/>
      <c r="UBB19" s="391"/>
      <c r="UBC19" s="391"/>
      <c r="UBD19" s="394"/>
      <c r="UBE19" s="392"/>
      <c r="UBF19" s="392"/>
      <c r="UBG19" s="393"/>
      <c r="UBH19" s="390"/>
      <c r="UBI19" s="390"/>
      <c r="UBJ19" s="391"/>
      <c r="UBK19" s="391"/>
      <c r="UBL19" s="394"/>
      <c r="UBM19" s="392"/>
      <c r="UBN19" s="392"/>
      <c r="UBO19" s="393"/>
      <c r="UBP19" s="390"/>
      <c r="UBQ19" s="390"/>
      <c r="UBR19" s="391"/>
      <c r="UBS19" s="391"/>
      <c r="UBT19" s="394"/>
      <c r="UBU19" s="392"/>
      <c r="UBV19" s="392"/>
      <c r="UBW19" s="393"/>
      <c r="UBX19" s="390"/>
      <c r="UBY19" s="390"/>
      <c r="UBZ19" s="391"/>
      <c r="UCA19" s="391"/>
      <c r="UCB19" s="394"/>
      <c r="UCC19" s="392"/>
      <c r="UCD19" s="392"/>
      <c r="UCE19" s="393"/>
      <c r="UCF19" s="390"/>
      <c r="UCG19" s="390"/>
      <c r="UCH19" s="391"/>
      <c r="UCI19" s="391"/>
      <c r="UCJ19" s="394"/>
      <c r="UCK19" s="392"/>
      <c r="UCL19" s="392"/>
      <c r="UCM19" s="393"/>
      <c r="UCN19" s="390"/>
      <c r="UCO19" s="390"/>
      <c r="UCP19" s="391"/>
      <c r="UCQ19" s="391"/>
      <c r="UCR19" s="394"/>
      <c r="UCS19" s="392"/>
      <c r="UCT19" s="392"/>
      <c r="UCU19" s="393"/>
      <c r="UCV19" s="390"/>
      <c r="UCW19" s="390"/>
      <c r="UCX19" s="391"/>
      <c r="UCY19" s="391"/>
      <c r="UCZ19" s="394"/>
      <c r="UDA19" s="392"/>
      <c r="UDB19" s="392"/>
      <c r="UDC19" s="393"/>
      <c r="UDD19" s="390"/>
      <c r="UDE19" s="390"/>
      <c r="UDF19" s="391"/>
      <c r="UDG19" s="391"/>
      <c r="UDH19" s="394"/>
      <c r="UDI19" s="392"/>
      <c r="UDJ19" s="392"/>
      <c r="UDK19" s="393"/>
      <c r="UDL19" s="390"/>
      <c r="UDM19" s="390"/>
      <c r="UDN19" s="391"/>
      <c r="UDO19" s="391"/>
      <c r="UDP19" s="394"/>
      <c r="UDQ19" s="389"/>
      <c r="UDR19" s="389"/>
      <c r="UDS19" s="389"/>
      <c r="UDT19" s="389"/>
      <c r="UDU19" s="389"/>
      <c r="UDV19" s="389"/>
      <c r="UDW19" s="389"/>
      <c r="UDX19" s="389"/>
      <c r="UDY19" s="389"/>
      <c r="UDZ19" s="389"/>
      <c r="UEA19" s="389"/>
      <c r="UEB19" s="389"/>
      <c r="UEC19" s="389"/>
    </row>
    <row r="20" spans="1:14329" ht="15.75" thickBot="1">
      <c r="A20" s="264"/>
      <c r="B20" s="264"/>
      <c r="C20" s="248"/>
      <c r="D20" s="290"/>
      <c r="E20" s="268"/>
      <c r="F20" s="268"/>
      <c r="G20" s="291"/>
      <c r="H20" s="292"/>
      <c r="I20" s="276"/>
      <c r="J20" s="293"/>
      <c r="P20" s="286"/>
      <c r="Q20" s="286"/>
      <c r="W20" s="294"/>
      <c r="X20" s="295"/>
      <c r="Z20" s="296"/>
      <c r="AC20" s="285"/>
      <c r="AF20" s="294"/>
      <c r="AG20" s="295"/>
      <c r="QXT20" s="389"/>
      <c r="QXU20" s="389"/>
      <c r="QXV20" s="389"/>
      <c r="QXW20" s="389"/>
      <c r="QXX20" s="389"/>
      <c r="QXY20" s="389"/>
      <c r="QXZ20" s="389"/>
      <c r="QYA20" s="389"/>
      <c r="QYB20" s="389"/>
      <c r="QYC20" s="389"/>
      <c r="QYD20" s="389"/>
      <c r="QYE20" s="389"/>
      <c r="QYF20" s="389"/>
      <c r="QYG20" s="389"/>
      <c r="QYH20" s="389"/>
      <c r="QYI20" s="389"/>
      <c r="QYJ20" s="389"/>
      <c r="QYK20" s="389"/>
      <c r="QYL20" s="389"/>
      <c r="QYM20" s="389"/>
      <c r="QYN20" s="389"/>
      <c r="QYO20" s="389"/>
      <c r="QYP20" s="389"/>
      <c r="QYQ20" s="389"/>
      <c r="QYR20" s="389"/>
      <c r="QYS20" s="389"/>
      <c r="QYT20" s="389"/>
      <c r="QYU20" s="389"/>
      <c r="QYV20" s="389"/>
      <c r="QYW20" s="389"/>
      <c r="QYX20" s="389"/>
      <c r="QYY20" s="389"/>
      <c r="QYZ20" s="389"/>
      <c r="QZA20" s="389"/>
      <c r="QZB20" s="389"/>
      <c r="QZC20" s="389"/>
      <c r="QZD20" s="389"/>
      <c r="QZE20" s="389"/>
      <c r="QZF20" s="389"/>
      <c r="QZG20" s="389"/>
      <c r="QZH20" s="389"/>
      <c r="QZI20" s="389"/>
      <c r="QZJ20" s="389"/>
      <c r="QZK20" s="389"/>
      <c r="QZL20" s="389"/>
      <c r="QZM20" s="389"/>
      <c r="QZN20" s="389"/>
      <c r="QZO20" s="389"/>
      <c r="QZP20" s="389"/>
      <c r="QZQ20" s="389"/>
      <c r="QZR20" s="389"/>
      <c r="QZS20" s="389"/>
      <c r="QZT20" s="389"/>
      <c r="QZU20" s="389"/>
      <c r="QZV20" s="389"/>
      <c r="QZW20" s="389"/>
      <c r="QZX20" s="389"/>
      <c r="QZY20" s="389"/>
      <c r="QZZ20" s="389"/>
      <c r="RAA20" s="389"/>
      <c r="RAB20" s="389"/>
      <c r="RAC20" s="389"/>
      <c r="RAD20" s="389"/>
      <c r="RAE20" s="389"/>
      <c r="RAF20" s="389"/>
      <c r="RAG20" s="389"/>
      <c r="RAH20" s="389"/>
      <c r="RAI20" s="389"/>
      <c r="RAJ20" s="389"/>
      <c r="RAK20" s="389"/>
      <c r="RAL20" s="389"/>
      <c r="RAM20" s="389"/>
      <c r="RAN20" s="389"/>
      <c r="RAO20" s="389"/>
      <c r="RAP20" s="389"/>
      <c r="RAQ20" s="389"/>
      <c r="RAR20" s="389"/>
      <c r="RAS20" s="389"/>
      <c r="RAT20" s="389"/>
      <c r="RAU20" s="389"/>
      <c r="RAV20" s="389"/>
      <c r="RAW20" s="389"/>
      <c r="RAX20" s="389"/>
      <c r="RAY20" s="389"/>
      <c r="RAZ20" s="389"/>
      <c r="RBA20" s="389"/>
      <c r="RBB20" s="389"/>
      <c r="RBC20" s="389"/>
      <c r="RBD20" s="389"/>
      <c r="RBE20" s="389"/>
      <c r="RBF20" s="389"/>
      <c r="RBG20" s="389"/>
      <c r="RBH20" s="389"/>
      <c r="RBI20" s="389"/>
      <c r="RBJ20" s="389"/>
      <c r="RBK20" s="389"/>
      <c r="RBL20" s="389"/>
      <c r="RBM20" s="389"/>
      <c r="RBN20" s="389"/>
      <c r="RBO20" s="389"/>
      <c r="RBP20" s="389"/>
      <c r="RBQ20" s="389"/>
      <c r="RBR20" s="389"/>
      <c r="RBS20" s="389"/>
      <c r="RBT20" s="389"/>
      <c r="RBU20" s="389"/>
      <c r="RBV20" s="389"/>
      <c r="RBW20" s="389"/>
      <c r="RBX20" s="389"/>
      <c r="RBY20" s="389"/>
      <c r="RBZ20" s="389"/>
      <c r="RCA20" s="389"/>
      <c r="RCB20" s="389"/>
      <c r="RCC20" s="389"/>
      <c r="RCD20" s="389"/>
      <c r="RCE20" s="389"/>
      <c r="RCF20" s="389"/>
      <c r="RCG20" s="389"/>
      <c r="RCH20" s="389"/>
      <c r="RCI20" s="389"/>
      <c r="RCJ20" s="389"/>
      <c r="RCK20" s="389"/>
      <c r="RCL20" s="389"/>
      <c r="RCM20" s="389"/>
      <c r="RCN20" s="389"/>
      <c r="RCO20" s="389"/>
      <c r="RCP20" s="389"/>
      <c r="RCQ20" s="389"/>
      <c r="RCR20" s="389"/>
      <c r="RCS20" s="389"/>
      <c r="RCT20" s="389"/>
      <c r="RCU20" s="389"/>
      <c r="RCV20" s="389"/>
      <c r="RCW20" s="389"/>
      <c r="RCX20" s="389"/>
      <c r="RCY20" s="389"/>
      <c r="RCZ20" s="389"/>
      <c r="RDA20" s="389"/>
      <c r="RDB20" s="389"/>
      <c r="RDC20" s="389"/>
      <c r="RDD20" s="389"/>
      <c r="RDE20" s="389"/>
      <c r="RDF20" s="389"/>
      <c r="RDG20" s="389"/>
      <c r="RDH20" s="389"/>
      <c r="RDI20" s="389"/>
      <c r="RDJ20" s="389"/>
      <c r="RDK20" s="389"/>
      <c r="RDL20" s="389"/>
      <c r="RDM20" s="389"/>
      <c r="RDN20" s="389"/>
      <c r="RDO20" s="389"/>
      <c r="RDP20" s="389"/>
      <c r="RDQ20" s="389"/>
      <c r="RDR20" s="389"/>
      <c r="RDS20" s="389"/>
      <c r="RDT20" s="389"/>
      <c r="RDU20" s="389"/>
      <c r="RDV20" s="389"/>
      <c r="RDW20" s="389"/>
      <c r="RDX20" s="389"/>
      <c r="RDY20" s="389"/>
      <c r="RDZ20" s="389"/>
      <c r="REA20" s="389"/>
      <c r="REB20" s="389"/>
      <c r="REC20" s="389"/>
      <c r="RED20" s="389"/>
      <c r="REE20" s="389"/>
      <c r="REF20" s="389"/>
      <c r="REG20" s="389"/>
      <c r="REH20" s="389"/>
      <c r="REI20" s="389"/>
      <c r="REJ20" s="389"/>
      <c r="REK20" s="389"/>
      <c r="REL20" s="389"/>
      <c r="REM20" s="389"/>
      <c r="REN20" s="389"/>
      <c r="REO20" s="389"/>
      <c r="REP20" s="389"/>
      <c r="REQ20" s="389"/>
      <c r="RER20" s="389"/>
      <c r="RES20" s="389"/>
      <c r="RET20" s="389"/>
      <c r="REU20" s="389"/>
      <c r="REV20" s="389"/>
      <c r="REW20" s="389"/>
      <c r="REX20" s="389"/>
      <c r="REY20" s="389"/>
      <c r="REZ20" s="389"/>
      <c r="RFA20" s="389"/>
      <c r="RFB20" s="389"/>
      <c r="RFC20" s="389"/>
      <c r="RFD20" s="389"/>
      <c r="RFE20" s="389"/>
      <c r="RFF20" s="389"/>
      <c r="RFG20" s="389"/>
      <c r="RFH20" s="389"/>
      <c r="RFI20" s="389"/>
      <c r="RFJ20" s="389"/>
      <c r="RFK20" s="389"/>
      <c r="RFL20" s="389"/>
      <c r="RFM20" s="389"/>
      <c r="RFN20" s="389"/>
      <c r="RFO20" s="389"/>
      <c r="RFP20" s="389"/>
      <c r="RFQ20" s="389"/>
      <c r="RFR20" s="389"/>
      <c r="RFS20" s="389"/>
      <c r="RFT20" s="389"/>
      <c r="RFU20" s="389"/>
      <c r="RFV20" s="389"/>
      <c r="RFW20" s="389"/>
      <c r="RFX20" s="389"/>
      <c r="RFY20" s="389"/>
      <c r="RFZ20" s="389"/>
      <c r="RGA20" s="389"/>
      <c r="RGB20" s="389"/>
      <c r="RGC20" s="389"/>
      <c r="RGD20" s="389"/>
      <c r="RGE20" s="389"/>
      <c r="RGF20" s="389"/>
      <c r="RGG20" s="389"/>
      <c r="RGH20" s="389"/>
      <c r="RGI20" s="389"/>
      <c r="RGJ20" s="389"/>
      <c r="RGK20" s="389"/>
      <c r="RGL20" s="389"/>
      <c r="RGM20" s="389"/>
      <c r="RGN20" s="389"/>
      <c r="RGO20" s="389"/>
      <c r="RGP20" s="389"/>
      <c r="RGQ20" s="389"/>
      <c r="RGR20" s="389"/>
      <c r="RGS20" s="389"/>
      <c r="RGT20" s="389"/>
      <c r="RGU20" s="389"/>
      <c r="RGV20" s="389"/>
      <c r="RGW20" s="389"/>
      <c r="RGX20" s="389"/>
      <c r="RGY20" s="389"/>
      <c r="RGZ20" s="389"/>
      <c r="RHA20" s="389"/>
      <c r="RHB20" s="389"/>
      <c r="RHC20" s="389"/>
      <c r="RHD20" s="389"/>
      <c r="RHE20" s="389"/>
      <c r="RHF20" s="389"/>
      <c r="RHG20" s="389"/>
      <c r="RHH20" s="389"/>
      <c r="RHI20" s="389"/>
      <c r="RHJ20" s="389"/>
      <c r="RHK20" s="389"/>
      <c r="RHL20" s="389"/>
      <c r="RHM20" s="389"/>
      <c r="RHN20" s="389"/>
      <c r="RHO20" s="389"/>
      <c r="RHP20" s="389"/>
      <c r="RHQ20" s="389"/>
      <c r="RHR20" s="389"/>
      <c r="RHS20" s="389"/>
      <c r="RHT20" s="389"/>
      <c r="RHU20" s="389"/>
      <c r="RHV20" s="389"/>
      <c r="RHW20" s="389"/>
      <c r="RHX20" s="389"/>
      <c r="RHY20" s="389"/>
      <c r="RHZ20" s="389"/>
      <c r="RIA20" s="389"/>
      <c r="RIB20" s="389"/>
      <c r="RIC20" s="389"/>
      <c r="RID20" s="389"/>
      <c r="RIE20" s="389"/>
      <c r="RIF20" s="389"/>
      <c r="RIG20" s="389"/>
      <c r="RIH20" s="389"/>
      <c r="RII20" s="389"/>
      <c r="RIJ20" s="389"/>
      <c r="RIK20" s="389"/>
      <c r="RIL20" s="389"/>
      <c r="RIM20" s="389"/>
      <c r="RIN20" s="389"/>
      <c r="RIO20" s="389"/>
      <c r="RIP20" s="389"/>
      <c r="RIQ20" s="389"/>
      <c r="RIR20" s="389"/>
      <c r="RIS20" s="389"/>
      <c r="RIT20" s="389"/>
      <c r="RIU20" s="389"/>
      <c r="RIV20" s="389"/>
      <c r="RIW20" s="389"/>
      <c r="RIX20" s="389"/>
      <c r="RIY20" s="389"/>
      <c r="RIZ20" s="389"/>
      <c r="RJA20" s="389"/>
      <c r="RJB20" s="389"/>
      <c r="RJC20" s="389"/>
      <c r="RJD20" s="389"/>
      <c r="RJE20" s="389"/>
      <c r="RJF20" s="389"/>
      <c r="RJG20" s="389"/>
      <c r="RJH20" s="389"/>
      <c r="RJI20" s="389"/>
      <c r="RJJ20" s="389"/>
      <c r="RJK20" s="389"/>
      <c r="RJL20" s="389"/>
      <c r="RJM20" s="389"/>
      <c r="RJN20" s="389"/>
      <c r="RJO20" s="389"/>
      <c r="RJP20" s="389"/>
      <c r="RJQ20" s="389"/>
      <c r="RJR20" s="389"/>
      <c r="RJS20" s="389"/>
      <c r="RJT20" s="389"/>
      <c r="RJU20" s="389"/>
      <c r="RJV20" s="389"/>
      <c r="RJW20" s="389"/>
      <c r="RJX20" s="389"/>
      <c r="RJY20" s="389"/>
      <c r="RJZ20" s="389"/>
      <c r="RKA20" s="389"/>
      <c r="RKB20" s="389"/>
      <c r="RKC20" s="389"/>
      <c r="RKD20" s="389"/>
      <c r="RKE20" s="389"/>
      <c r="RKF20" s="389"/>
      <c r="RKG20" s="389"/>
      <c r="RKH20" s="389"/>
      <c r="RKI20" s="389"/>
      <c r="RKJ20" s="389"/>
      <c r="RKK20" s="389"/>
      <c r="RKL20" s="389"/>
      <c r="RKM20" s="389"/>
      <c r="RKN20" s="389"/>
      <c r="RKO20" s="389"/>
      <c r="RKP20" s="389"/>
      <c r="RKQ20" s="389"/>
      <c r="RKR20" s="389"/>
      <c r="RKS20" s="389"/>
      <c r="RKT20" s="389"/>
      <c r="RKU20" s="389"/>
      <c r="RKV20" s="389"/>
      <c r="RKW20" s="389"/>
      <c r="RKX20" s="389"/>
      <c r="RKY20" s="389"/>
      <c r="RKZ20" s="389"/>
      <c r="RLA20" s="389"/>
      <c r="RLB20" s="389"/>
      <c r="RLC20" s="389"/>
      <c r="RLD20" s="389"/>
      <c r="RLE20" s="389"/>
      <c r="RLF20" s="389"/>
      <c r="RLG20" s="389"/>
      <c r="RLH20" s="389"/>
      <c r="RLI20" s="389"/>
      <c r="RLJ20" s="389"/>
      <c r="RLK20" s="389"/>
      <c r="RLL20" s="389"/>
      <c r="RLM20" s="389"/>
      <c r="RLN20" s="389"/>
      <c r="RLO20" s="389"/>
      <c r="RLP20" s="389"/>
      <c r="RLQ20" s="389"/>
      <c r="RLR20" s="389"/>
      <c r="RLS20" s="389"/>
      <c r="RLT20" s="389"/>
      <c r="RLU20" s="389"/>
      <c r="RLV20" s="389"/>
      <c r="RLW20" s="389"/>
      <c r="RLX20" s="389"/>
      <c r="RLY20" s="389"/>
      <c r="RLZ20" s="389"/>
      <c r="RMA20" s="389"/>
      <c r="RMB20" s="389"/>
      <c r="RMC20" s="389"/>
      <c r="RMD20" s="389"/>
      <c r="RME20" s="389"/>
      <c r="RMF20" s="389"/>
      <c r="RMG20" s="389"/>
      <c r="RMH20" s="389"/>
      <c r="RMI20" s="389"/>
      <c r="RMJ20" s="389"/>
      <c r="RMK20" s="389"/>
      <c r="RML20" s="389"/>
      <c r="RMM20" s="389"/>
      <c r="RMN20" s="389"/>
      <c r="RMO20" s="389"/>
      <c r="RMP20" s="389"/>
      <c r="RMQ20" s="389"/>
      <c r="RMR20" s="389"/>
      <c r="RMS20" s="389"/>
      <c r="RMT20" s="389"/>
      <c r="RMU20" s="389"/>
      <c r="RMV20" s="389"/>
      <c r="RMW20" s="389"/>
      <c r="RMX20" s="389"/>
      <c r="RMY20" s="389"/>
      <c r="RMZ20" s="389"/>
      <c r="RNA20" s="389"/>
      <c r="RNB20" s="389"/>
      <c r="RNC20" s="389"/>
      <c r="RND20" s="389"/>
      <c r="RNE20" s="389"/>
      <c r="RNF20" s="389"/>
      <c r="RNG20" s="389"/>
      <c r="RNH20" s="389"/>
      <c r="RNI20" s="389"/>
      <c r="RNJ20" s="389"/>
      <c r="RNK20" s="389"/>
      <c r="RNL20" s="389"/>
      <c r="RNM20" s="389"/>
      <c r="RNN20" s="389"/>
      <c r="RNO20" s="389"/>
      <c r="RNP20" s="389"/>
      <c r="RNQ20" s="389"/>
      <c r="RNR20" s="389"/>
      <c r="RNS20" s="389"/>
      <c r="RNT20" s="389"/>
      <c r="RNU20" s="389"/>
      <c r="RNV20" s="389"/>
      <c r="RNW20" s="389"/>
      <c r="RNX20" s="389"/>
      <c r="RNY20" s="389"/>
      <c r="RNZ20" s="389"/>
      <c r="ROA20" s="389"/>
      <c r="ROB20" s="389"/>
      <c r="ROC20" s="389"/>
      <c r="ROD20" s="389"/>
      <c r="ROE20" s="389"/>
      <c r="ROF20" s="389"/>
      <c r="ROG20" s="389"/>
      <c r="ROH20" s="389"/>
      <c r="ROI20" s="389"/>
      <c r="ROJ20" s="389"/>
      <c r="ROK20" s="389"/>
      <c r="ROL20" s="389"/>
      <c r="ROM20" s="389"/>
      <c r="RON20" s="389"/>
      <c r="ROO20" s="389"/>
      <c r="ROP20" s="389"/>
      <c r="ROQ20" s="389"/>
      <c r="ROR20" s="389"/>
      <c r="ROS20" s="389"/>
      <c r="ROT20" s="389"/>
      <c r="ROU20" s="389"/>
      <c r="ROV20" s="389"/>
      <c r="ROW20" s="389"/>
      <c r="ROX20" s="389"/>
      <c r="ROY20" s="389"/>
      <c r="ROZ20" s="389"/>
      <c r="RPA20" s="389"/>
      <c r="RPB20" s="389"/>
      <c r="RPC20" s="389"/>
      <c r="RPD20" s="389"/>
      <c r="RPE20" s="389"/>
      <c r="RPF20" s="389"/>
      <c r="RPG20" s="389"/>
      <c r="RPH20" s="389"/>
      <c r="RPI20" s="389"/>
      <c r="RPJ20" s="389"/>
      <c r="RPK20" s="389"/>
      <c r="RPL20" s="389"/>
      <c r="RPM20" s="389"/>
      <c r="RPN20" s="389"/>
      <c r="RPO20" s="389"/>
      <c r="RPP20" s="389"/>
      <c r="RPQ20" s="389"/>
      <c r="RPR20" s="389"/>
      <c r="RPS20" s="389"/>
      <c r="RPT20" s="389"/>
      <c r="RPU20" s="389"/>
      <c r="RPV20" s="389"/>
      <c r="RPW20" s="389"/>
      <c r="RPX20" s="389"/>
      <c r="RPY20" s="389"/>
      <c r="RPZ20" s="389"/>
      <c r="RQA20" s="389"/>
      <c r="RQB20" s="389"/>
      <c r="RQC20" s="389"/>
      <c r="RQD20" s="389"/>
      <c r="RQE20" s="389"/>
      <c r="RQF20" s="389"/>
      <c r="RQG20" s="389"/>
      <c r="RQH20" s="389"/>
      <c r="RQI20" s="389"/>
      <c r="RQJ20" s="389"/>
      <c r="RQK20" s="389"/>
      <c r="RQL20" s="389"/>
      <c r="RQM20" s="389"/>
      <c r="RQN20" s="389"/>
      <c r="RQO20" s="389"/>
      <c r="RQP20" s="389"/>
      <c r="RQQ20" s="389"/>
      <c r="RQR20" s="389"/>
      <c r="RQS20" s="389"/>
      <c r="RQT20" s="389"/>
      <c r="RQU20" s="389"/>
      <c r="RQV20" s="389"/>
      <c r="RQW20" s="389"/>
      <c r="RQX20" s="389"/>
      <c r="RQY20" s="389"/>
      <c r="RQZ20" s="389"/>
      <c r="RRA20" s="389"/>
      <c r="RRB20" s="389"/>
      <c r="RRC20" s="389"/>
      <c r="RRD20" s="389"/>
      <c r="RRE20" s="389"/>
      <c r="RRF20" s="389"/>
      <c r="RRG20" s="389"/>
      <c r="RRH20" s="389"/>
      <c r="RRI20" s="389"/>
      <c r="RRJ20" s="389"/>
      <c r="RRK20" s="389"/>
      <c r="RRL20" s="389"/>
      <c r="RRM20" s="389"/>
      <c r="RRN20" s="389"/>
      <c r="RRO20" s="389"/>
      <c r="RRP20" s="389"/>
      <c r="RRQ20" s="389"/>
      <c r="RRR20" s="389"/>
      <c r="RRS20" s="389"/>
      <c r="RRT20" s="389"/>
      <c r="RRU20" s="389"/>
      <c r="RRV20" s="389"/>
      <c r="RRW20" s="389"/>
      <c r="RRX20" s="389"/>
      <c r="RRY20" s="389"/>
      <c r="RRZ20" s="389"/>
      <c r="RSA20" s="389"/>
      <c r="RSB20" s="389"/>
      <c r="RSC20" s="389"/>
      <c r="RSD20" s="389"/>
      <c r="RSE20" s="389"/>
      <c r="RSF20" s="389"/>
      <c r="RSG20" s="389"/>
      <c r="RSH20" s="389"/>
      <c r="RSI20" s="389"/>
      <c r="RSJ20" s="389"/>
      <c r="RSK20" s="389"/>
      <c r="RSL20" s="389"/>
      <c r="RSM20" s="389"/>
      <c r="RSN20" s="389"/>
      <c r="RSO20" s="389"/>
      <c r="RSP20" s="389"/>
      <c r="RSQ20" s="389"/>
      <c r="RSR20" s="389"/>
      <c r="RSS20" s="389"/>
      <c r="RST20" s="389"/>
      <c r="RSU20" s="389"/>
      <c r="RSV20" s="389"/>
      <c r="RSW20" s="389"/>
      <c r="RSX20" s="389"/>
      <c r="RSY20" s="389"/>
      <c r="RSZ20" s="389"/>
      <c r="RTA20" s="389"/>
      <c r="RTB20" s="389"/>
      <c r="RTC20" s="389"/>
      <c r="RTD20" s="389"/>
      <c r="RTE20" s="389"/>
      <c r="RTF20" s="389"/>
      <c r="RTG20" s="389"/>
      <c r="RTH20" s="389"/>
      <c r="RTI20" s="389"/>
      <c r="RTJ20" s="389"/>
      <c r="RTK20" s="389"/>
      <c r="RTL20" s="389"/>
      <c r="RTM20" s="389"/>
      <c r="RTN20" s="389"/>
      <c r="RTO20" s="389"/>
      <c r="RTP20" s="389"/>
      <c r="RTQ20" s="389"/>
      <c r="RTR20" s="389"/>
      <c r="RTS20" s="389"/>
      <c r="RTT20" s="389"/>
      <c r="RTU20" s="389"/>
      <c r="RTV20" s="389"/>
      <c r="RTW20" s="389"/>
      <c r="RTX20" s="389"/>
      <c r="RTY20" s="389"/>
      <c r="RTZ20" s="389"/>
      <c r="RUA20" s="389"/>
      <c r="RUB20" s="389"/>
      <c r="RUC20" s="389"/>
      <c r="RUD20" s="389"/>
      <c r="RUE20" s="389"/>
      <c r="RUF20" s="389"/>
      <c r="RUG20" s="389"/>
      <c r="RUH20" s="389"/>
      <c r="RUI20" s="389"/>
      <c r="RUJ20" s="389"/>
      <c r="RUK20" s="389"/>
      <c r="RUL20" s="389"/>
      <c r="RUM20" s="389"/>
      <c r="RUN20" s="389"/>
      <c r="RUO20" s="389"/>
      <c r="RUP20" s="389"/>
      <c r="RUQ20" s="389"/>
      <c r="RUR20" s="389"/>
      <c r="RUS20" s="389"/>
      <c r="RUT20" s="389"/>
      <c r="RUU20" s="389"/>
      <c r="RUV20" s="389"/>
      <c r="RUW20" s="389"/>
      <c r="RUX20" s="389"/>
      <c r="RUY20" s="389"/>
      <c r="RUZ20" s="389"/>
      <c r="RVA20" s="389"/>
      <c r="RVB20" s="389"/>
      <c r="RVC20" s="389"/>
      <c r="RVD20" s="389"/>
      <c r="RVE20" s="389"/>
      <c r="RVF20" s="389"/>
      <c r="RVG20" s="389"/>
      <c r="RVH20" s="389"/>
      <c r="RVI20" s="389"/>
      <c r="RVJ20" s="389"/>
      <c r="RVK20" s="389"/>
      <c r="RVL20" s="389"/>
      <c r="RVM20" s="389"/>
      <c r="RVN20" s="389"/>
      <c r="RVO20" s="389"/>
      <c r="RVP20" s="389"/>
      <c r="RVQ20" s="389"/>
      <c r="RVR20" s="389"/>
      <c r="RVS20" s="389"/>
      <c r="RVT20" s="389"/>
      <c r="RVU20" s="389"/>
      <c r="RVV20" s="389"/>
      <c r="RVW20" s="389"/>
      <c r="RVX20" s="389"/>
      <c r="RVY20" s="389"/>
      <c r="RVZ20" s="389"/>
      <c r="RWA20" s="389"/>
      <c r="RWB20" s="389"/>
      <c r="RWC20" s="389"/>
      <c r="RWD20" s="389"/>
      <c r="RWE20" s="389"/>
      <c r="RWF20" s="389"/>
      <c r="RWG20" s="389"/>
      <c r="RWH20" s="389"/>
      <c r="RWI20" s="389"/>
      <c r="RWJ20" s="389"/>
      <c r="RWK20" s="389"/>
      <c r="RWL20" s="389"/>
      <c r="RWM20" s="389"/>
      <c r="RWN20" s="389"/>
      <c r="RWO20" s="389"/>
      <c r="RWP20" s="389"/>
      <c r="RWQ20" s="389"/>
      <c r="RWR20" s="389"/>
      <c r="RWS20" s="389"/>
      <c r="RWT20" s="389"/>
      <c r="RWU20" s="389"/>
      <c r="RWV20" s="389"/>
      <c r="RWW20" s="389"/>
      <c r="RWX20" s="389"/>
      <c r="RWY20" s="389"/>
      <c r="RWZ20" s="389"/>
      <c r="RXA20" s="389"/>
      <c r="RXB20" s="389"/>
      <c r="RXC20" s="389"/>
      <c r="RXD20" s="389"/>
      <c r="RXE20" s="389"/>
      <c r="RXF20" s="389"/>
      <c r="RXG20" s="389"/>
      <c r="RXH20" s="389"/>
      <c r="RXI20" s="389"/>
      <c r="RXJ20" s="389"/>
      <c r="RXK20" s="389"/>
      <c r="RXL20" s="389"/>
      <c r="RXM20" s="389"/>
      <c r="RXN20" s="389"/>
      <c r="RXO20" s="389"/>
      <c r="RXP20" s="389"/>
      <c r="RXQ20" s="389"/>
      <c r="RXR20" s="389"/>
      <c r="RXS20" s="389"/>
      <c r="RXT20" s="389"/>
      <c r="RXU20" s="389"/>
      <c r="RXV20" s="389"/>
      <c r="RXW20" s="389"/>
      <c r="RXX20" s="389"/>
      <c r="RXY20" s="389"/>
      <c r="RXZ20" s="389"/>
      <c r="RYA20" s="389"/>
      <c r="RYB20" s="389"/>
      <c r="RYC20" s="389"/>
      <c r="RYD20" s="389"/>
      <c r="RYE20" s="389"/>
      <c r="RYF20" s="389"/>
      <c r="RYG20" s="389"/>
      <c r="RYH20" s="389"/>
      <c r="RYI20" s="389"/>
      <c r="RYJ20" s="389"/>
      <c r="RYK20" s="389"/>
      <c r="RYL20" s="389"/>
      <c r="RYM20" s="389"/>
      <c r="RYN20" s="389"/>
      <c r="RYO20" s="389"/>
      <c r="RYP20" s="389"/>
      <c r="RYQ20" s="389"/>
      <c r="RYR20" s="389"/>
      <c r="RYS20" s="389"/>
      <c r="RYT20" s="389"/>
      <c r="RYU20" s="389"/>
      <c r="RYV20" s="389"/>
      <c r="RYW20" s="389"/>
      <c r="RYX20" s="389"/>
      <c r="RYY20" s="389"/>
      <c r="RYZ20" s="389"/>
      <c r="RZA20" s="389"/>
      <c r="RZB20" s="389"/>
      <c r="RZC20" s="389"/>
      <c r="RZD20" s="389"/>
      <c r="RZE20" s="389"/>
      <c r="RZF20" s="389"/>
      <c r="RZG20" s="389"/>
      <c r="RZH20" s="389"/>
      <c r="RZI20" s="389"/>
      <c r="RZJ20" s="389"/>
      <c r="RZK20" s="389"/>
      <c r="RZL20" s="389"/>
      <c r="RZM20" s="389"/>
      <c r="RZN20" s="389"/>
      <c r="RZO20" s="389"/>
      <c r="RZP20" s="389"/>
      <c r="RZQ20" s="389"/>
      <c r="RZR20" s="389"/>
      <c r="RZS20" s="389"/>
      <c r="RZT20" s="389"/>
      <c r="RZU20" s="389"/>
      <c r="RZV20" s="389"/>
      <c r="RZW20" s="389"/>
      <c r="RZX20" s="389"/>
      <c r="RZY20" s="389"/>
      <c r="RZZ20" s="389"/>
      <c r="SAA20" s="389"/>
      <c r="SAB20" s="389"/>
      <c r="SAC20" s="389"/>
      <c r="SAD20" s="389"/>
      <c r="SAE20" s="389"/>
      <c r="SAF20" s="389"/>
      <c r="SAG20" s="389"/>
      <c r="SAH20" s="389"/>
      <c r="SAI20" s="389"/>
      <c r="SAJ20" s="389"/>
      <c r="SAK20" s="389"/>
      <c r="SAL20" s="389"/>
      <c r="SAM20" s="389"/>
      <c r="SAN20" s="389"/>
      <c r="SAO20" s="389"/>
      <c r="SAP20" s="389"/>
      <c r="SAQ20" s="389"/>
      <c r="SAR20" s="389"/>
      <c r="SAS20" s="389"/>
      <c r="SAT20" s="389"/>
      <c r="SAU20" s="389"/>
      <c r="SAV20" s="389"/>
      <c r="SAW20" s="389"/>
      <c r="SAX20" s="389"/>
      <c r="SAY20" s="389"/>
      <c r="SAZ20" s="389"/>
      <c r="SBA20" s="389"/>
      <c r="SBB20" s="389"/>
      <c r="SBC20" s="389"/>
      <c r="SBD20" s="389"/>
      <c r="SBE20" s="389"/>
      <c r="SBF20" s="389"/>
      <c r="SBG20" s="389"/>
      <c r="SBH20" s="389"/>
      <c r="SBI20" s="389"/>
      <c r="SBJ20" s="389"/>
      <c r="SBK20" s="389"/>
      <c r="SBL20" s="389"/>
      <c r="SBM20" s="389"/>
      <c r="SBN20" s="389"/>
      <c r="SBO20" s="389"/>
      <c r="SBP20" s="389"/>
      <c r="SBQ20" s="389"/>
      <c r="SBR20" s="389"/>
      <c r="SBS20" s="389"/>
      <c r="SBT20" s="389"/>
      <c r="SBU20" s="389"/>
      <c r="SBV20" s="389"/>
      <c r="SBW20" s="389"/>
      <c r="SBX20" s="389"/>
      <c r="SBY20" s="389"/>
      <c r="SBZ20" s="389"/>
      <c r="SCA20" s="389"/>
      <c r="SCB20" s="389"/>
      <c r="SCC20" s="389"/>
      <c r="SCD20" s="389"/>
      <c r="SCE20" s="389"/>
      <c r="SCF20" s="389"/>
      <c r="SCG20" s="389"/>
      <c r="SCH20" s="389"/>
      <c r="SCI20" s="389"/>
      <c r="SCJ20" s="389"/>
      <c r="SCK20" s="389"/>
      <c r="SCL20" s="389"/>
      <c r="SCM20" s="389"/>
      <c r="SCN20" s="389"/>
      <c r="SCO20" s="389"/>
      <c r="SCP20" s="389"/>
      <c r="SCQ20" s="389"/>
      <c r="SCR20" s="389"/>
      <c r="SCS20" s="389"/>
      <c r="SCT20" s="389"/>
      <c r="SCU20" s="389"/>
      <c r="SCV20" s="389"/>
      <c r="SCW20" s="389"/>
      <c r="SCX20" s="389"/>
      <c r="SCY20" s="389"/>
      <c r="SCZ20" s="389"/>
      <c r="SDA20" s="389"/>
      <c r="SDB20" s="389"/>
      <c r="SDC20" s="389"/>
      <c r="SDD20" s="389"/>
      <c r="SDE20" s="389"/>
      <c r="SDF20" s="389"/>
      <c r="SDG20" s="389"/>
      <c r="SDH20" s="389"/>
      <c r="SDI20" s="389"/>
      <c r="SDJ20" s="389"/>
      <c r="SDK20" s="389"/>
      <c r="SDL20" s="389"/>
      <c r="SDM20" s="389"/>
      <c r="SDN20" s="389"/>
      <c r="SDO20" s="389"/>
      <c r="SDP20" s="389"/>
      <c r="SDQ20" s="389"/>
      <c r="SDR20" s="389"/>
      <c r="SDS20" s="389"/>
      <c r="SDT20" s="389"/>
      <c r="SDU20" s="389"/>
      <c r="SDV20" s="389"/>
      <c r="SDW20" s="389"/>
      <c r="SDX20" s="389"/>
      <c r="SDY20" s="389"/>
      <c r="SDZ20" s="389"/>
      <c r="SEA20" s="389"/>
      <c r="SEB20" s="389"/>
      <c r="SEC20" s="389"/>
      <c r="SED20" s="389"/>
      <c r="SEE20" s="389"/>
      <c r="SEF20" s="389"/>
      <c r="SEG20" s="389"/>
      <c r="SEH20" s="389"/>
      <c r="SEI20" s="389"/>
      <c r="SEJ20" s="389"/>
      <c r="SEK20" s="389"/>
      <c r="SEL20" s="389"/>
      <c r="SEM20" s="389"/>
      <c r="SEN20" s="389"/>
      <c r="SEO20" s="389"/>
      <c r="SEP20" s="389"/>
      <c r="SEQ20" s="389"/>
      <c r="SER20" s="389"/>
      <c r="SES20" s="389"/>
      <c r="SET20" s="389"/>
      <c r="SEU20" s="389"/>
      <c r="SEV20" s="389"/>
      <c r="SEW20" s="389"/>
      <c r="SEX20" s="389"/>
      <c r="SEY20" s="389"/>
      <c r="SEZ20" s="389"/>
      <c r="SFA20" s="389"/>
      <c r="SFB20" s="389"/>
      <c r="SFC20" s="389"/>
      <c r="SFD20" s="389"/>
      <c r="SFE20" s="389"/>
      <c r="SFF20" s="389"/>
      <c r="SFG20" s="389"/>
      <c r="SFH20" s="389"/>
      <c r="SFI20" s="389"/>
      <c r="SFJ20" s="389"/>
      <c r="SFK20" s="389"/>
      <c r="SFL20" s="389"/>
      <c r="SFM20" s="389"/>
      <c r="SFN20" s="389"/>
      <c r="SFO20" s="389"/>
      <c r="SFP20" s="389"/>
      <c r="SFQ20" s="389"/>
      <c r="SFR20" s="389"/>
      <c r="SFS20" s="389"/>
      <c r="SFT20" s="389"/>
      <c r="SFU20" s="389"/>
      <c r="SFV20" s="389"/>
      <c r="SFW20" s="389"/>
      <c r="SFX20" s="389"/>
      <c r="SFY20" s="389"/>
      <c r="SFZ20" s="389"/>
      <c r="SGA20" s="389"/>
      <c r="SGB20" s="389"/>
      <c r="SGC20" s="389"/>
      <c r="SGD20" s="389"/>
      <c r="SGE20" s="389"/>
      <c r="SGF20" s="389"/>
      <c r="SGG20" s="389"/>
      <c r="SGH20" s="389"/>
      <c r="SGI20" s="389"/>
      <c r="SGJ20" s="389"/>
      <c r="SGK20" s="389"/>
      <c r="SGL20" s="389"/>
      <c r="SGM20" s="389"/>
      <c r="SGN20" s="389"/>
      <c r="SGO20" s="389"/>
      <c r="SGP20" s="389"/>
      <c r="SGQ20" s="389"/>
      <c r="SGR20" s="389"/>
      <c r="SGS20" s="389"/>
      <c r="SGT20" s="389"/>
      <c r="SGU20" s="389"/>
      <c r="SGV20" s="389"/>
      <c r="SGW20" s="389"/>
      <c r="SGX20" s="389"/>
      <c r="SGY20" s="389"/>
      <c r="SGZ20" s="389"/>
      <c r="SHA20" s="389"/>
      <c r="SHB20" s="389"/>
      <c r="SHC20" s="389"/>
      <c r="SHD20" s="389"/>
      <c r="SHE20" s="389"/>
      <c r="SHF20" s="389"/>
      <c r="SHG20" s="389"/>
      <c r="SHH20" s="389"/>
      <c r="SHI20" s="389"/>
      <c r="SHJ20" s="389"/>
      <c r="SHK20" s="389"/>
      <c r="SHL20" s="389"/>
      <c r="SHM20" s="389"/>
      <c r="SHN20" s="389"/>
      <c r="SHO20" s="389"/>
      <c r="SHP20" s="389"/>
      <c r="SHQ20" s="389"/>
      <c r="SHR20" s="389"/>
      <c r="SHS20" s="389"/>
      <c r="SHT20" s="389"/>
      <c r="SHU20" s="389"/>
      <c r="SHV20" s="389"/>
      <c r="SHW20" s="389"/>
      <c r="SHX20" s="389"/>
      <c r="SHY20" s="389"/>
      <c r="SHZ20" s="389"/>
      <c r="SIA20" s="389"/>
      <c r="SIB20" s="389"/>
      <c r="SIC20" s="389"/>
      <c r="SID20" s="389"/>
      <c r="SIE20" s="389"/>
      <c r="SIF20" s="389"/>
      <c r="SIG20" s="389"/>
      <c r="SIH20" s="389"/>
      <c r="SII20" s="389"/>
      <c r="SIJ20" s="389"/>
      <c r="SIK20" s="389"/>
      <c r="SIL20" s="389"/>
      <c r="SIM20" s="389"/>
      <c r="SIN20" s="389"/>
      <c r="SIO20" s="389"/>
      <c r="SIP20" s="389"/>
      <c r="SIQ20" s="389"/>
      <c r="SIR20" s="389"/>
      <c r="SIS20" s="389"/>
      <c r="SIT20" s="389"/>
      <c r="SIU20" s="389"/>
      <c r="SIV20" s="389"/>
      <c r="SIW20" s="389"/>
      <c r="SIX20" s="389"/>
      <c r="SIY20" s="389"/>
      <c r="SIZ20" s="389"/>
      <c r="SJA20" s="389"/>
      <c r="SJB20" s="389"/>
      <c r="SJC20" s="389"/>
      <c r="SJD20" s="389"/>
      <c r="SJE20" s="389"/>
      <c r="SJF20" s="389"/>
      <c r="SJG20" s="389"/>
      <c r="SJH20" s="389"/>
      <c r="SJI20" s="389"/>
      <c r="SJJ20" s="389"/>
      <c r="SJK20" s="389"/>
      <c r="SJL20" s="389"/>
      <c r="SJM20" s="389"/>
      <c r="SJN20" s="389"/>
      <c r="SJO20" s="389"/>
      <c r="SJP20" s="389"/>
      <c r="SJQ20" s="389"/>
      <c r="SJR20" s="389"/>
      <c r="SJS20" s="389"/>
      <c r="SJT20" s="389"/>
      <c r="SJU20" s="389"/>
      <c r="SJV20" s="389"/>
      <c r="SJW20" s="389"/>
      <c r="SJX20" s="389"/>
      <c r="SJY20" s="389"/>
      <c r="SJZ20" s="389"/>
      <c r="SKA20" s="389"/>
      <c r="SKB20" s="389"/>
      <c r="SKC20" s="389"/>
      <c r="SKD20" s="389"/>
      <c r="SKE20" s="389"/>
      <c r="SKF20" s="389"/>
      <c r="SKG20" s="389"/>
      <c r="SKH20" s="389"/>
      <c r="SKI20" s="389"/>
      <c r="SKJ20" s="389"/>
      <c r="SKK20" s="389"/>
      <c r="SKL20" s="389"/>
      <c r="SKM20" s="389"/>
      <c r="SKN20" s="389"/>
      <c r="SKO20" s="389"/>
      <c r="SKP20" s="389"/>
      <c r="SKQ20" s="389"/>
      <c r="SKR20" s="389"/>
      <c r="SKS20" s="389"/>
      <c r="SKT20" s="389"/>
      <c r="SKU20" s="389"/>
      <c r="SKV20" s="389"/>
      <c r="SKW20" s="389"/>
      <c r="SKX20" s="389"/>
      <c r="SKY20" s="389"/>
      <c r="SKZ20" s="389"/>
      <c r="SLA20" s="389"/>
      <c r="SLB20" s="389"/>
      <c r="SLC20" s="389"/>
      <c r="SLD20" s="389"/>
      <c r="SLE20" s="389"/>
      <c r="SLF20" s="389"/>
      <c r="SLG20" s="389"/>
      <c r="SLH20" s="389"/>
      <c r="SLI20" s="389"/>
      <c r="SLJ20" s="389"/>
      <c r="SLK20" s="389"/>
      <c r="SLL20" s="389"/>
      <c r="SLM20" s="389"/>
      <c r="SLN20" s="389"/>
      <c r="SLO20" s="389"/>
      <c r="SLP20" s="389"/>
      <c r="SLQ20" s="389"/>
      <c r="SLR20" s="389"/>
      <c r="SLS20" s="389"/>
      <c r="SLT20" s="389"/>
      <c r="SLU20" s="389"/>
      <c r="SLV20" s="389"/>
      <c r="SLW20" s="389"/>
      <c r="SLX20" s="389"/>
      <c r="SLY20" s="389"/>
      <c r="SLZ20" s="389"/>
      <c r="SMA20" s="389"/>
      <c r="SMB20" s="389"/>
      <c r="SMC20" s="389"/>
      <c r="SMD20" s="389"/>
      <c r="SME20" s="389"/>
      <c r="SMF20" s="389"/>
      <c r="SMG20" s="389"/>
      <c r="SMH20" s="389"/>
      <c r="SMI20" s="389"/>
      <c r="SMJ20" s="389"/>
      <c r="SMK20" s="389"/>
      <c r="SML20" s="389"/>
      <c r="SMM20" s="389"/>
      <c r="SMN20" s="389"/>
      <c r="SMO20" s="389"/>
      <c r="SMP20" s="389"/>
      <c r="SMQ20" s="389"/>
      <c r="SMR20" s="389"/>
      <c r="SMS20" s="389"/>
      <c r="SMT20" s="389"/>
      <c r="SMU20" s="389"/>
      <c r="SMV20" s="389"/>
      <c r="SMW20" s="389"/>
      <c r="SMX20" s="389"/>
      <c r="SMY20" s="389"/>
      <c r="SMZ20" s="389"/>
      <c r="SNA20" s="389"/>
      <c r="SNB20" s="389"/>
      <c r="SNC20" s="389"/>
      <c r="SND20" s="389"/>
      <c r="SNE20" s="389"/>
      <c r="SNF20" s="389"/>
      <c r="SNG20" s="389"/>
      <c r="SNH20" s="389"/>
      <c r="SNI20" s="389"/>
      <c r="SNJ20" s="389"/>
      <c r="SNK20" s="389"/>
      <c r="SNL20" s="389"/>
      <c r="SNM20" s="389"/>
      <c r="SNN20" s="389"/>
      <c r="SNO20" s="389"/>
      <c r="SNP20" s="389"/>
      <c r="SNQ20" s="389"/>
      <c r="SNR20" s="389"/>
      <c r="SNS20" s="389"/>
      <c r="SNT20" s="389"/>
      <c r="SNU20" s="389"/>
      <c r="SNV20" s="389"/>
      <c r="SNW20" s="389"/>
      <c r="SNX20" s="389"/>
      <c r="SNY20" s="389"/>
      <c r="SNZ20" s="389"/>
      <c r="SOA20" s="389"/>
      <c r="SOB20" s="389"/>
      <c r="SOC20" s="389"/>
      <c r="SOD20" s="389"/>
      <c r="SOE20" s="389"/>
      <c r="SOF20" s="389"/>
      <c r="SOG20" s="389"/>
      <c r="SOH20" s="389"/>
      <c r="SOI20" s="389"/>
      <c r="SOJ20" s="389"/>
      <c r="SOK20" s="389"/>
      <c r="SOL20" s="389"/>
      <c r="SOM20" s="389"/>
      <c r="SON20" s="389"/>
      <c r="SOO20" s="389"/>
      <c r="SOP20" s="389"/>
      <c r="SOQ20" s="389"/>
      <c r="SOR20" s="389"/>
      <c r="SOS20" s="389"/>
      <c r="SOT20" s="389"/>
      <c r="SOU20" s="389"/>
      <c r="SOV20" s="389"/>
      <c r="SOW20" s="389"/>
      <c r="SOX20" s="389"/>
      <c r="SOY20" s="389"/>
      <c r="SOZ20" s="389"/>
      <c r="SPA20" s="389"/>
      <c r="SPB20" s="389"/>
      <c r="SPC20" s="389"/>
      <c r="SPD20" s="389"/>
      <c r="SPE20" s="389"/>
      <c r="SPF20" s="389"/>
      <c r="SPG20" s="389"/>
      <c r="SPH20" s="389"/>
      <c r="SPI20" s="389"/>
      <c r="SPJ20" s="389"/>
      <c r="SPK20" s="389"/>
      <c r="SPL20" s="389"/>
      <c r="SPM20" s="389"/>
      <c r="SPN20" s="389"/>
      <c r="SPO20" s="389"/>
      <c r="SPP20" s="389"/>
      <c r="SPQ20" s="389"/>
      <c r="SPR20" s="389"/>
      <c r="SPS20" s="389"/>
      <c r="SPT20" s="389"/>
      <c r="SPU20" s="389"/>
      <c r="SPV20" s="389"/>
      <c r="SPW20" s="389"/>
      <c r="SPX20" s="389"/>
      <c r="SPY20" s="389"/>
      <c r="SPZ20" s="389"/>
      <c r="SQA20" s="389"/>
      <c r="SQB20" s="389"/>
      <c r="SQC20" s="389"/>
      <c r="SQD20" s="389"/>
      <c r="SQE20" s="389"/>
      <c r="SQF20" s="389"/>
      <c r="SQG20" s="389"/>
      <c r="SQH20" s="389"/>
      <c r="SQI20" s="389"/>
      <c r="SQJ20" s="389"/>
      <c r="SQK20" s="389"/>
      <c r="SQL20" s="389"/>
      <c r="SQM20" s="389"/>
      <c r="SQN20" s="389"/>
      <c r="SQO20" s="389"/>
      <c r="SQP20" s="389"/>
      <c r="SQQ20" s="389"/>
      <c r="SQR20" s="389"/>
      <c r="SQS20" s="389"/>
      <c r="SQT20" s="389"/>
      <c r="SQU20" s="389"/>
      <c r="SQV20" s="389"/>
      <c r="SQW20" s="389"/>
      <c r="SQX20" s="389"/>
      <c r="SQY20" s="389"/>
      <c r="SQZ20" s="389"/>
      <c r="SRA20" s="389"/>
      <c r="SRB20" s="389"/>
      <c r="SRC20" s="389"/>
      <c r="SRD20" s="389"/>
      <c r="SRE20" s="389"/>
      <c r="SRF20" s="389"/>
      <c r="SRG20" s="389"/>
      <c r="SRH20" s="389"/>
      <c r="SRI20" s="389"/>
      <c r="SRJ20" s="389"/>
      <c r="SRK20" s="389"/>
      <c r="SRL20" s="389"/>
      <c r="SRM20" s="389"/>
      <c r="SRN20" s="389"/>
      <c r="SRO20" s="389"/>
      <c r="SRP20" s="389"/>
      <c r="SRQ20" s="389"/>
      <c r="SRR20" s="389"/>
      <c r="SRS20" s="389"/>
      <c r="SRT20" s="389"/>
      <c r="SRU20" s="389"/>
      <c r="SRV20" s="389"/>
      <c r="SRW20" s="389"/>
      <c r="SRX20" s="389"/>
      <c r="SRY20" s="389"/>
      <c r="SRZ20" s="389"/>
      <c r="SSA20" s="389"/>
      <c r="SSB20" s="389"/>
      <c r="SSC20" s="389"/>
      <c r="SSD20" s="389"/>
      <c r="SSE20" s="389"/>
      <c r="SSF20" s="389"/>
      <c r="SSG20" s="389"/>
      <c r="SSH20" s="389"/>
      <c r="SSI20" s="389"/>
      <c r="SSJ20" s="389"/>
      <c r="SSK20" s="389"/>
      <c r="SSL20" s="389"/>
      <c r="SSM20" s="389"/>
      <c r="SSN20" s="389"/>
      <c r="SSO20" s="389"/>
      <c r="SSP20" s="389"/>
      <c r="SSQ20" s="389"/>
      <c r="SSR20" s="389"/>
      <c r="SSS20" s="389"/>
      <c r="SST20" s="389"/>
      <c r="SSU20" s="389"/>
      <c r="SSV20" s="389"/>
      <c r="SSW20" s="389"/>
      <c r="SSX20" s="389"/>
      <c r="SSY20" s="389"/>
      <c r="SSZ20" s="389"/>
      <c r="STA20" s="389"/>
      <c r="STB20" s="389"/>
      <c r="STC20" s="389"/>
      <c r="STD20" s="389"/>
      <c r="STE20" s="389"/>
      <c r="STF20" s="389"/>
      <c r="STG20" s="389"/>
      <c r="STH20" s="389"/>
      <c r="STI20" s="389"/>
      <c r="STJ20" s="389"/>
      <c r="STK20" s="389"/>
      <c r="STL20" s="389"/>
      <c r="STM20" s="389"/>
      <c r="STN20" s="389"/>
      <c r="STO20" s="389"/>
      <c r="STP20" s="389"/>
      <c r="STQ20" s="389"/>
      <c r="STR20" s="389"/>
      <c r="STS20" s="389"/>
      <c r="STT20" s="389"/>
      <c r="STU20" s="389"/>
      <c r="STV20" s="389"/>
      <c r="STW20" s="389"/>
      <c r="STX20" s="389"/>
      <c r="STY20" s="389"/>
      <c r="STZ20" s="389"/>
      <c r="SUA20" s="389"/>
      <c r="SUB20" s="389"/>
      <c r="SUC20" s="389"/>
      <c r="SUD20" s="389"/>
      <c r="SUE20" s="389"/>
      <c r="SUF20" s="389"/>
      <c r="SUG20" s="389"/>
      <c r="SUH20" s="389"/>
      <c r="SUI20" s="389"/>
      <c r="SUJ20" s="389"/>
      <c r="SUK20" s="389"/>
      <c r="SUL20" s="389"/>
      <c r="SUM20" s="389"/>
      <c r="SUN20" s="389"/>
      <c r="SUO20" s="389"/>
      <c r="SUP20" s="389"/>
      <c r="SUQ20" s="389"/>
      <c r="SUR20" s="389"/>
      <c r="SUS20" s="389"/>
      <c r="SUT20" s="389"/>
      <c r="SUU20" s="389"/>
      <c r="SUV20" s="389"/>
      <c r="SUW20" s="389"/>
      <c r="SUX20" s="389"/>
      <c r="SUY20" s="389"/>
      <c r="SUZ20" s="389"/>
      <c r="SVA20" s="389"/>
      <c r="SVB20" s="389"/>
      <c r="SVC20" s="389"/>
      <c r="SVD20" s="389"/>
      <c r="SVE20" s="389"/>
      <c r="SVF20" s="389"/>
      <c r="SVG20" s="389"/>
      <c r="SVH20" s="389"/>
      <c r="SVI20" s="389"/>
      <c r="SVJ20" s="389"/>
      <c r="SVK20" s="389"/>
      <c r="SVL20" s="389"/>
      <c r="SVM20" s="389"/>
      <c r="SVN20" s="389"/>
      <c r="SVO20" s="389"/>
      <c r="SVP20" s="389"/>
      <c r="SVQ20" s="389"/>
      <c r="SVR20" s="389"/>
      <c r="SVS20" s="389"/>
      <c r="SVT20" s="389"/>
      <c r="SVU20" s="389"/>
      <c r="SVV20" s="389"/>
      <c r="SVW20" s="389"/>
      <c r="SVX20" s="389"/>
      <c r="SVY20" s="389"/>
      <c r="SVZ20" s="389"/>
      <c r="SWA20" s="389"/>
      <c r="SWB20" s="389"/>
      <c r="SWC20" s="389"/>
      <c r="SWD20" s="389"/>
      <c r="SWE20" s="389"/>
      <c r="SWF20" s="389"/>
      <c r="SWG20" s="389"/>
      <c r="SWH20" s="389"/>
      <c r="SWI20" s="389"/>
      <c r="SWJ20" s="389"/>
      <c r="SWK20" s="389"/>
      <c r="SWL20" s="389"/>
      <c r="SWM20" s="389"/>
      <c r="SWN20" s="389"/>
      <c r="SWO20" s="389"/>
      <c r="SWP20" s="389"/>
      <c r="SWQ20" s="389"/>
      <c r="SWR20" s="389"/>
      <c r="SWS20" s="389"/>
      <c r="SWT20" s="389"/>
      <c r="SWU20" s="389"/>
      <c r="SWV20" s="389"/>
      <c r="SWW20" s="389"/>
      <c r="SWX20" s="389"/>
      <c r="SWY20" s="389"/>
      <c r="SWZ20" s="389"/>
      <c r="SXA20" s="389"/>
      <c r="SXB20" s="389"/>
      <c r="SXC20" s="389"/>
      <c r="SXD20" s="389"/>
      <c r="SXE20" s="389"/>
      <c r="SXF20" s="389"/>
      <c r="SXG20" s="389"/>
      <c r="SXH20" s="389"/>
      <c r="SXI20" s="389"/>
      <c r="SXJ20" s="389"/>
      <c r="SXK20" s="389"/>
      <c r="SXL20" s="389"/>
      <c r="SXM20" s="389"/>
      <c r="SXN20" s="389"/>
      <c r="SXO20" s="389"/>
      <c r="SXP20" s="389"/>
      <c r="SXQ20" s="389"/>
      <c r="SXR20" s="389"/>
      <c r="SXS20" s="389"/>
      <c r="SXT20" s="389"/>
      <c r="SXU20" s="389"/>
      <c r="SXV20" s="389"/>
      <c r="SXW20" s="389"/>
      <c r="SXX20" s="389"/>
      <c r="SXY20" s="389"/>
      <c r="SXZ20" s="389"/>
      <c r="SYA20" s="389"/>
      <c r="SYB20" s="389"/>
      <c r="SYC20" s="389"/>
      <c r="SYD20" s="389"/>
      <c r="SYE20" s="389"/>
      <c r="SYF20" s="389"/>
      <c r="SYG20" s="389"/>
      <c r="SYH20" s="389"/>
      <c r="SYI20" s="389"/>
      <c r="SYJ20" s="389"/>
      <c r="SYK20" s="389"/>
      <c r="SYL20" s="389"/>
      <c r="SYM20" s="389"/>
      <c r="SYN20" s="389"/>
      <c r="SYO20" s="389"/>
      <c r="SYP20" s="389"/>
      <c r="SYQ20" s="389"/>
      <c r="SYR20" s="389"/>
      <c r="SYS20" s="389"/>
      <c r="SYT20" s="389"/>
      <c r="SYU20" s="389"/>
      <c r="SYV20" s="389"/>
      <c r="SYW20" s="389"/>
      <c r="SYX20" s="389"/>
      <c r="SYY20" s="389"/>
      <c r="SYZ20" s="389"/>
      <c r="SZA20" s="389"/>
      <c r="SZB20" s="389"/>
      <c r="SZC20" s="389"/>
      <c r="SZD20" s="389"/>
      <c r="SZE20" s="389"/>
      <c r="SZF20" s="389"/>
      <c r="SZG20" s="389"/>
      <c r="SZH20" s="389"/>
      <c r="SZI20" s="389"/>
      <c r="SZJ20" s="389"/>
      <c r="SZK20" s="389"/>
      <c r="SZL20" s="389"/>
      <c r="SZM20" s="389"/>
      <c r="SZN20" s="389"/>
      <c r="SZO20" s="389"/>
      <c r="SZP20" s="389"/>
      <c r="SZQ20" s="389"/>
      <c r="SZR20" s="389"/>
      <c r="SZS20" s="389"/>
      <c r="SZT20" s="389"/>
      <c r="SZU20" s="389"/>
      <c r="SZV20" s="389"/>
      <c r="SZW20" s="389"/>
      <c r="SZX20" s="389"/>
      <c r="SZY20" s="389"/>
      <c r="SZZ20" s="389"/>
      <c r="TAA20" s="389"/>
      <c r="TAB20" s="389"/>
      <c r="TAC20" s="389"/>
      <c r="TAD20" s="389"/>
      <c r="TAE20" s="389"/>
      <c r="TAF20" s="389"/>
      <c r="TAG20" s="389"/>
      <c r="TAH20" s="389"/>
      <c r="TAI20" s="389"/>
      <c r="TAJ20" s="389"/>
      <c r="TAK20" s="389"/>
      <c r="TAL20" s="389"/>
      <c r="TAM20" s="389"/>
      <c r="TAN20" s="389"/>
      <c r="TAO20" s="389"/>
      <c r="TAP20" s="389"/>
      <c r="TAQ20" s="389"/>
      <c r="TAR20" s="389"/>
      <c r="TAS20" s="389"/>
      <c r="TAT20" s="389"/>
      <c r="TAU20" s="389"/>
      <c r="TAV20" s="389"/>
      <c r="TAW20" s="389"/>
      <c r="TAX20" s="389"/>
      <c r="TAY20" s="389"/>
      <c r="TAZ20" s="389"/>
      <c r="TBA20" s="389"/>
      <c r="TBB20" s="389"/>
      <c r="TBC20" s="389"/>
      <c r="TBD20" s="389"/>
      <c r="TBE20" s="389"/>
      <c r="TBF20" s="389"/>
      <c r="TBG20" s="389"/>
      <c r="TBH20" s="389"/>
      <c r="TBI20" s="389"/>
      <c r="TBJ20" s="389"/>
      <c r="TBK20" s="389"/>
      <c r="TBL20" s="389"/>
      <c r="TBM20" s="389"/>
      <c r="TBN20" s="389"/>
      <c r="TBO20" s="389"/>
      <c r="TBP20" s="389"/>
      <c r="TBQ20" s="389"/>
      <c r="TBR20" s="389"/>
      <c r="TBS20" s="389"/>
      <c r="TBT20" s="389"/>
      <c r="TBU20" s="389"/>
      <c r="TBV20" s="389"/>
      <c r="TBW20" s="389"/>
      <c r="TBX20" s="389"/>
      <c r="TBY20" s="389"/>
      <c r="TBZ20" s="389"/>
      <c r="TCA20" s="389"/>
      <c r="TCB20" s="389"/>
      <c r="TCC20" s="389"/>
      <c r="TCD20" s="389"/>
      <c r="TCE20" s="389"/>
      <c r="TCF20" s="389"/>
      <c r="TCG20" s="389"/>
      <c r="TCH20" s="389"/>
      <c r="TCI20" s="389"/>
      <c r="TCJ20" s="389"/>
      <c r="TCK20" s="389"/>
      <c r="TCL20" s="389"/>
      <c r="TCM20" s="389"/>
      <c r="TCN20" s="389"/>
      <c r="TCO20" s="389"/>
      <c r="TCP20" s="389"/>
      <c r="TCQ20" s="389"/>
      <c r="TCR20" s="389"/>
      <c r="TCS20" s="389"/>
      <c r="TCT20" s="389"/>
      <c r="TCU20" s="389"/>
      <c r="TCV20" s="389"/>
      <c r="TCW20" s="389"/>
      <c r="TCX20" s="389"/>
      <c r="TCY20" s="389"/>
      <c r="TCZ20" s="389"/>
      <c r="TDA20" s="389"/>
      <c r="TDB20" s="389"/>
      <c r="TDC20" s="389"/>
      <c r="TDD20" s="389"/>
      <c r="TDE20" s="389"/>
      <c r="TDF20" s="389"/>
      <c r="TDG20" s="389"/>
      <c r="TDH20" s="389"/>
      <c r="TDI20" s="389"/>
      <c r="TDJ20" s="389"/>
      <c r="TDK20" s="389"/>
      <c r="TDL20" s="389"/>
      <c r="TDM20" s="389"/>
      <c r="TDN20" s="389"/>
      <c r="TDO20" s="389"/>
      <c r="TDP20" s="389"/>
      <c r="TDQ20" s="389"/>
      <c r="TDR20" s="389"/>
      <c r="TDS20" s="389"/>
      <c r="TDT20" s="389"/>
      <c r="TDU20" s="389"/>
      <c r="TDV20" s="389"/>
      <c r="TDW20" s="389"/>
      <c r="TDX20" s="389"/>
      <c r="TDY20" s="389"/>
      <c r="TDZ20" s="389"/>
      <c r="TEA20" s="389"/>
      <c r="TEB20" s="389"/>
      <c r="TEC20" s="389"/>
      <c r="TED20" s="389"/>
      <c r="TEE20" s="389"/>
      <c r="TEF20" s="389"/>
      <c r="TEG20" s="389"/>
      <c r="TEH20" s="389"/>
      <c r="TEI20" s="389"/>
      <c r="TEJ20" s="389"/>
      <c r="TEK20" s="389"/>
      <c r="TEL20" s="389"/>
      <c r="TEM20" s="389"/>
      <c r="TEN20" s="389"/>
      <c r="TEO20" s="389"/>
      <c r="TEP20" s="389"/>
      <c r="TEQ20" s="389"/>
      <c r="TER20" s="389"/>
      <c r="TES20" s="389"/>
      <c r="TET20" s="389"/>
      <c r="TEU20" s="389"/>
      <c r="TEV20" s="389"/>
      <c r="TEW20" s="389"/>
      <c r="TEX20" s="389"/>
      <c r="TEY20" s="389"/>
      <c r="TEZ20" s="389"/>
      <c r="TFA20" s="389"/>
      <c r="TFB20" s="389"/>
      <c r="TFC20" s="389"/>
      <c r="TFD20" s="389"/>
      <c r="TFE20" s="389"/>
      <c r="TFF20" s="389"/>
      <c r="TFG20" s="389"/>
      <c r="TFH20" s="389"/>
      <c r="TFI20" s="389"/>
      <c r="TFJ20" s="389"/>
      <c r="TFK20" s="389"/>
      <c r="TFL20" s="389"/>
      <c r="TFM20" s="389"/>
      <c r="TFN20" s="389"/>
      <c r="TFO20" s="389"/>
      <c r="TFP20" s="389"/>
      <c r="TFQ20" s="389"/>
      <c r="TFR20" s="389"/>
      <c r="TFS20" s="389"/>
      <c r="TFT20" s="389"/>
      <c r="TFU20" s="389"/>
      <c r="TFV20" s="389"/>
      <c r="TFW20" s="389"/>
      <c r="TFX20" s="389"/>
      <c r="TFY20" s="389"/>
      <c r="TFZ20" s="389"/>
      <c r="TGA20" s="389"/>
      <c r="TGB20" s="389"/>
      <c r="TGC20" s="389"/>
      <c r="TGD20" s="389"/>
      <c r="TGE20" s="389"/>
      <c r="TGF20" s="389"/>
      <c r="TGG20" s="389"/>
      <c r="TGH20" s="389"/>
      <c r="TGI20" s="389"/>
      <c r="TGJ20" s="389"/>
      <c r="TGK20" s="389"/>
      <c r="TGL20" s="389"/>
      <c r="TGM20" s="389"/>
      <c r="TGN20" s="389"/>
      <c r="TGO20" s="389"/>
      <c r="TGP20" s="389"/>
      <c r="TGQ20" s="389"/>
      <c r="TGR20" s="389"/>
      <c r="TGS20" s="389"/>
      <c r="TGT20" s="389"/>
      <c r="TGU20" s="389"/>
      <c r="TGV20" s="389"/>
      <c r="TGW20" s="389"/>
      <c r="TGX20" s="389"/>
      <c r="TGY20" s="389"/>
      <c r="TGZ20" s="389"/>
      <c r="THA20" s="389"/>
      <c r="THB20" s="389"/>
      <c r="THC20" s="389"/>
      <c r="THD20" s="389"/>
      <c r="THE20" s="389"/>
      <c r="THF20" s="389"/>
      <c r="THG20" s="389"/>
      <c r="THH20" s="389"/>
      <c r="THI20" s="389"/>
      <c r="THJ20" s="389"/>
      <c r="THK20" s="389"/>
      <c r="THL20" s="389"/>
      <c r="THM20" s="389"/>
      <c r="THN20" s="389"/>
      <c r="THO20" s="389"/>
      <c r="THP20" s="389"/>
      <c r="THQ20" s="389"/>
      <c r="THR20" s="389"/>
      <c r="THS20" s="389"/>
      <c r="THT20" s="389"/>
      <c r="THU20" s="389"/>
      <c r="THV20" s="389"/>
      <c r="THW20" s="389"/>
      <c r="THX20" s="389"/>
      <c r="THY20" s="389"/>
      <c r="THZ20" s="389"/>
      <c r="TIA20" s="389"/>
      <c r="TIB20" s="389"/>
      <c r="TIC20" s="389"/>
      <c r="TID20" s="389"/>
      <c r="TIE20" s="389"/>
      <c r="TIF20" s="389"/>
      <c r="TIG20" s="389"/>
      <c r="TIH20" s="389"/>
      <c r="TII20" s="389"/>
      <c r="TIJ20" s="389"/>
      <c r="TIK20" s="389"/>
      <c r="TIL20" s="389"/>
      <c r="TIM20" s="389"/>
      <c r="TIN20" s="389"/>
      <c r="TIO20" s="389"/>
      <c r="TIP20" s="389"/>
      <c r="TIQ20" s="389"/>
      <c r="TIR20" s="389"/>
      <c r="TIS20" s="389"/>
      <c r="TIT20" s="389"/>
      <c r="TIU20" s="389"/>
      <c r="TIV20" s="389"/>
      <c r="TIW20" s="389"/>
      <c r="TIX20" s="389"/>
      <c r="TIY20" s="389"/>
      <c r="TIZ20" s="389"/>
      <c r="TJA20" s="389"/>
      <c r="TJB20" s="389"/>
      <c r="TJC20" s="389"/>
      <c r="TJD20" s="389"/>
      <c r="TJE20" s="389"/>
      <c r="TJF20" s="389"/>
      <c r="TJG20" s="389"/>
      <c r="TJH20" s="389"/>
      <c r="TJI20" s="389"/>
      <c r="TJJ20" s="389"/>
      <c r="TJK20" s="389"/>
      <c r="TJL20" s="389"/>
      <c r="TJM20" s="389"/>
      <c r="TJN20" s="389"/>
      <c r="TJO20" s="389"/>
      <c r="TJP20" s="389"/>
      <c r="TJQ20" s="389"/>
      <c r="TJR20" s="389"/>
      <c r="TJS20" s="389"/>
      <c r="TJT20" s="389"/>
      <c r="TJU20" s="389"/>
      <c r="TJV20" s="389"/>
      <c r="TJW20" s="389"/>
      <c r="TJX20" s="389"/>
      <c r="TJY20" s="389"/>
      <c r="TJZ20" s="389"/>
      <c r="TKA20" s="389"/>
      <c r="TKB20" s="389"/>
      <c r="TKC20" s="389"/>
      <c r="TKD20" s="389"/>
      <c r="TKE20" s="389"/>
      <c r="TKF20" s="389"/>
      <c r="TKG20" s="389"/>
      <c r="TKH20" s="389"/>
      <c r="TKI20" s="389"/>
      <c r="TKJ20" s="389"/>
      <c r="TKK20" s="389"/>
      <c r="TKL20" s="389"/>
      <c r="TKM20" s="389"/>
      <c r="TKN20" s="389"/>
      <c r="TKO20" s="389"/>
      <c r="TKP20" s="389"/>
      <c r="TKQ20" s="389"/>
      <c r="TKR20" s="389"/>
      <c r="TKS20" s="389"/>
      <c r="TKT20" s="389"/>
      <c r="TKU20" s="389"/>
      <c r="TKV20" s="389"/>
      <c r="TKW20" s="389"/>
      <c r="TKX20" s="389"/>
      <c r="TKY20" s="389"/>
      <c r="TKZ20" s="389"/>
      <c r="TLA20" s="389"/>
      <c r="TLB20" s="389"/>
      <c r="TLC20" s="389"/>
      <c r="TLD20" s="389"/>
      <c r="TLE20" s="389"/>
      <c r="TLF20" s="389"/>
      <c r="TLG20" s="389"/>
      <c r="TLH20" s="389"/>
      <c r="TLI20" s="389"/>
      <c r="TLJ20" s="389"/>
      <c r="TLK20" s="389"/>
      <c r="TLL20" s="389"/>
      <c r="TLM20" s="389"/>
      <c r="TLN20" s="389"/>
      <c r="TLO20" s="389"/>
      <c r="TLP20" s="389"/>
      <c r="TLQ20" s="389"/>
      <c r="TLR20" s="389"/>
      <c r="TLS20" s="389"/>
      <c r="TLT20" s="389"/>
      <c r="TLU20" s="389"/>
      <c r="TLV20" s="389"/>
      <c r="TLW20" s="389"/>
      <c r="TLX20" s="389"/>
      <c r="TLY20" s="389"/>
      <c r="TLZ20" s="389"/>
      <c r="TMA20" s="389"/>
      <c r="TMB20" s="389"/>
      <c r="TMC20" s="389"/>
      <c r="TMD20" s="389"/>
      <c r="TME20" s="389"/>
      <c r="TMF20" s="389"/>
      <c r="TMG20" s="389"/>
      <c r="TMH20" s="389"/>
      <c r="TMI20" s="389"/>
      <c r="TMJ20" s="389"/>
      <c r="TMK20" s="389"/>
      <c r="TML20" s="389"/>
      <c r="TMM20" s="389"/>
      <c r="TMN20" s="389"/>
      <c r="TMO20" s="389"/>
      <c r="TMP20" s="389"/>
      <c r="TMQ20" s="389"/>
      <c r="TMR20" s="389"/>
      <c r="TMS20" s="389"/>
      <c r="TMT20" s="389"/>
      <c r="TMU20" s="389"/>
      <c r="TMV20" s="389"/>
      <c r="TMW20" s="389"/>
      <c r="TMX20" s="389"/>
      <c r="TMY20" s="389"/>
      <c r="TMZ20" s="389"/>
      <c r="TNA20" s="389"/>
      <c r="TNB20" s="389"/>
      <c r="TNC20" s="389"/>
      <c r="TND20" s="389"/>
      <c r="TNE20" s="389"/>
      <c r="TNF20" s="389"/>
      <c r="TNG20" s="389"/>
      <c r="TNH20" s="389"/>
      <c r="TNI20" s="389"/>
      <c r="TNJ20" s="389"/>
      <c r="TNK20" s="389"/>
      <c r="TNL20" s="389"/>
      <c r="TNM20" s="389"/>
      <c r="TNN20" s="389"/>
      <c r="TNO20" s="389"/>
      <c r="TNP20" s="389"/>
      <c r="TNQ20" s="389"/>
      <c r="TNR20" s="389"/>
      <c r="TNS20" s="389"/>
      <c r="TNT20" s="389"/>
      <c r="TNU20" s="389"/>
      <c r="TNV20" s="389"/>
      <c r="TNW20" s="389"/>
      <c r="TNX20" s="389"/>
      <c r="TNY20" s="389"/>
      <c r="TNZ20" s="389"/>
      <c r="TOA20" s="389"/>
      <c r="TOB20" s="389"/>
      <c r="TOC20" s="389"/>
      <c r="TOD20" s="389"/>
      <c r="TOE20" s="389"/>
      <c r="TOF20" s="389"/>
      <c r="TOG20" s="389"/>
      <c r="TOH20" s="389"/>
      <c r="TOI20" s="389"/>
      <c r="TOJ20" s="389"/>
      <c r="TOK20" s="389"/>
      <c r="TOL20" s="389"/>
      <c r="TOM20" s="389"/>
      <c r="TON20" s="389"/>
      <c r="TOO20" s="389"/>
      <c r="TOP20" s="389"/>
      <c r="TOQ20" s="389"/>
      <c r="TOR20" s="389"/>
      <c r="TOS20" s="389"/>
      <c r="TOT20" s="389"/>
      <c r="TOU20" s="389"/>
      <c r="TOV20" s="389"/>
      <c r="TOW20" s="389"/>
      <c r="TOX20" s="389"/>
      <c r="TOY20" s="389"/>
      <c r="TOZ20" s="389"/>
      <c r="TPA20" s="389"/>
      <c r="TPB20" s="389"/>
      <c r="TPC20" s="389"/>
      <c r="TPD20" s="389"/>
      <c r="TPE20" s="389"/>
      <c r="TPF20" s="389"/>
      <c r="TPG20" s="389"/>
      <c r="TPH20" s="389"/>
      <c r="TPI20" s="389"/>
      <c r="TPJ20" s="389"/>
      <c r="TPK20" s="389"/>
      <c r="TPL20" s="389"/>
      <c r="TPM20" s="389"/>
      <c r="TPN20" s="389"/>
      <c r="TPO20" s="389"/>
      <c r="TPP20" s="389"/>
      <c r="TPQ20" s="389"/>
      <c r="TPR20" s="389"/>
      <c r="TPS20" s="389"/>
      <c r="TPT20" s="389"/>
      <c r="TPU20" s="389"/>
      <c r="TPV20" s="389"/>
      <c r="TPW20" s="389"/>
      <c r="TPX20" s="389"/>
      <c r="TPY20" s="389"/>
      <c r="TPZ20" s="389"/>
      <c r="TQA20" s="389"/>
      <c r="TQB20" s="389"/>
      <c r="TQC20" s="389"/>
      <c r="TQD20" s="389"/>
      <c r="TQE20" s="389"/>
      <c r="TQF20" s="389"/>
      <c r="TQG20" s="389"/>
      <c r="TQH20" s="389"/>
      <c r="TQI20" s="389"/>
      <c r="TQJ20" s="389"/>
      <c r="TQK20" s="389"/>
      <c r="TQL20" s="389"/>
      <c r="TQM20" s="389"/>
      <c r="TQN20" s="389"/>
      <c r="TQO20" s="389"/>
      <c r="TQP20" s="389"/>
      <c r="TQQ20" s="389"/>
      <c r="TQR20" s="389"/>
      <c r="TQS20" s="389"/>
      <c r="TQT20" s="389"/>
      <c r="TQU20" s="389"/>
      <c r="TQV20" s="389"/>
      <c r="TQW20" s="389"/>
      <c r="TQX20" s="389"/>
      <c r="TQY20" s="389"/>
      <c r="TQZ20" s="389"/>
      <c r="TRA20" s="389"/>
      <c r="TRB20" s="389"/>
      <c r="TRC20" s="389"/>
      <c r="TRD20" s="389"/>
      <c r="TRE20" s="389"/>
      <c r="TRF20" s="389"/>
      <c r="TRG20" s="389"/>
      <c r="TRH20" s="389"/>
      <c r="TRI20" s="389"/>
      <c r="TRJ20" s="389"/>
      <c r="TRK20" s="389"/>
      <c r="TRL20" s="389"/>
      <c r="TRM20" s="389"/>
      <c r="TRN20" s="389"/>
      <c r="TRO20" s="389"/>
      <c r="TRP20" s="389"/>
      <c r="TRQ20" s="389"/>
      <c r="TRR20" s="389"/>
      <c r="TRS20" s="389"/>
      <c r="TRT20" s="389"/>
      <c r="TRU20" s="389"/>
      <c r="TRV20" s="389"/>
      <c r="TRW20" s="389"/>
      <c r="TRX20" s="389"/>
      <c r="TRY20" s="389"/>
      <c r="TRZ20" s="389"/>
      <c r="TSA20" s="389"/>
      <c r="TSB20" s="389"/>
      <c r="TSC20" s="389"/>
      <c r="TSD20" s="389"/>
      <c r="TSE20" s="389"/>
      <c r="TSF20" s="389"/>
      <c r="TSG20" s="389"/>
      <c r="TSH20" s="389"/>
      <c r="TSI20" s="389"/>
      <c r="TSJ20" s="389"/>
      <c r="TSK20" s="389"/>
      <c r="TSL20" s="389"/>
      <c r="TSM20" s="389"/>
      <c r="TSN20" s="389"/>
      <c r="TSO20" s="389"/>
      <c r="TSP20" s="389"/>
      <c r="TSQ20" s="389"/>
      <c r="TSR20" s="389"/>
      <c r="TSS20" s="389"/>
      <c r="TST20" s="389"/>
      <c r="TSU20" s="389"/>
      <c r="TSV20" s="389"/>
      <c r="TSW20" s="389"/>
      <c r="TSX20" s="389"/>
      <c r="TSY20" s="389"/>
      <c r="TSZ20" s="389"/>
      <c r="TTA20" s="389"/>
      <c r="TTB20" s="389"/>
      <c r="TTC20" s="389"/>
      <c r="TTD20" s="389"/>
      <c r="TTE20" s="389"/>
      <c r="TTF20" s="389"/>
      <c r="TTG20" s="389"/>
      <c r="TTH20" s="389"/>
      <c r="TTI20" s="389"/>
      <c r="TTJ20" s="389"/>
      <c r="TTK20" s="389"/>
      <c r="TTL20" s="389"/>
      <c r="TTM20" s="389"/>
      <c r="TTN20" s="389"/>
      <c r="TTO20" s="389"/>
      <c r="TTP20" s="389"/>
      <c r="TTQ20" s="389"/>
      <c r="TTR20" s="389"/>
      <c r="TTS20" s="389"/>
      <c r="TTT20" s="389"/>
      <c r="TTU20" s="389"/>
      <c r="TTV20" s="389"/>
      <c r="TTW20" s="389"/>
      <c r="TTX20" s="389"/>
      <c r="TTY20" s="389"/>
      <c r="TTZ20" s="389"/>
      <c r="TUA20" s="389"/>
      <c r="TUB20" s="389"/>
      <c r="TUC20" s="389"/>
      <c r="TUD20" s="389"/>
      <c r="TUE20" s="389"/>
      <c r="TUF20" s="389"/>
      <c r="TUG20" s="389"/>
      <c r="TUH20" s="389"/>
      <c r="TUI20" s="389"/>
      <c r="TUJ20" s="389"/>
      <c r="TUK20" s="389"/>
      <c r="TUL20" s="389"/>
      <c r="TUM20" s="389"/>
      <c r="TUN20" s="389"/>
      <c r="TUO20" s="389"/>
      <c r="TUP20" s="389"/>
      <c r="TUQ20" s="389"/>
      <c r="TUR20" s="389"/>
      <c r="TUS20" s="389"/>
      <c r="TUT20" s="389"/>
      <c r="TUU20" s="389"/>
      <c r="TUV20" s="389"/>
      <c r="TUW20" s="389"/>
      <c r="TUX20" s="389"/>
      <c r="TUY20" s="389"/>
      <c r="TUZ20" s="389"/>
      <c r="TVA20" s="389"/>
      <c r="TVB20" s="389"/>
      <c r="TVC20" s="389"/>
      <c r="TVD20" s="389"/>
      <c r="TVE20" s="389"/>
      <c r="TVF20" s="389"/>
      <c r="TVG20" s="389"/>
      <c r="TVH20" s="389"/>
      <c r="TVI20" s="389"/>
      <c r="TVJ20" s="389"/>
      <c r="TVK20" s="389"/>
      <c r="TVL20" s="389"/>
      <c r="TVM20" s="389"/>
      <c r="TVN20" s="389"/>
      <c r="TVO20" s="389"/>
      <c r="TVP20" s="389"/>
      <c r="TVQ20" s="389"/>
      <c r="TVR20" s="389"/>
      <c r="TVS20" s="389"/>
      <c r="TVT20" s="389"/>
      <c r="TVU20" s="389"/>
      <c r="TVV20" s="389"/>
      <c r="TVW20" s="389"/>
      <c r="TVX20" s="389"/>
      <c r="TVY20" s="389"/>
      <c r="TVZ20" s="389"/>
      <c r="TWA20" s="389"/>
      <c r="TWB20" s="389"/>
      <c r="TWC20" s="389"/>
      <c r="TWD20" s="389"/>
      <c r="TWE20" s="389"/>
      <c r="TWF20" s="389"/>
      <c r="TWG20" s="389"/>
      <c r="TWH20" s="389"/>
      <c r="TWI20" s="389"/>
      <c r="TWJ20" s="389"/>
      <c r="TWK20" s="389"/>
      <c r="TWL20" s="389"/>
      <c r="TWM20" s="389"/>
      <c r="TWN20" s="389"/>
      <c r="TWO20" s="389"/>
      <c r="TWP20" s="389"/>
      <c r="TWQ20" s="389"/>
      <c r="TWR20" s="389"/>
      <c r="TWS20" s="389"/>
      <c r="TWT20" s="389"/>
      <c r="TWU20" s="389"/>
      <c r="TWV20" s="389"/>
      <c r="TWW20" s="389"/>
      <c r="TWX20" s="389"/>
      <c r="TWY20" s="389"/>
      <c r="TWZ20" s="389"/>
      <c r="TXA20" s="389"/>
      <c r="TXB20" s="389"/>
      <c r="TXC20" s="389"/>
      <c r="TXD20" s="389"/>
      <c r="TXE20" s="389"/>
      <c r="TXF20" s="389"/>
      <c r="TXG20" s="389"/>
      <c r="TXH20" s="389"/>
      <c r="TXI20" s="389"/>
      <c r="TXJ20" s="389"/>
      <c r="TXK20" s="389"/>
      <c r="TXL20" s="389"/>
      <c r="TXM20" s="389"/>
      <c r="TXN20" s="389"/>
      <c r="TXO20" s="389"/>
      <c r="TXP20" s="389"/>
      <c r="TXQ20" s="389"/>
      <c r="TXR20" s="389"/>
      <c r="TXS20" s="389"/>
      <c r="TXT20" s="389"/>
      <c r="TXU20" s="389"/>
      <c r="TXV20" s="389"/>
      <c r="TXW20" s="389"/>
      <c r="TXX20" s="389"/>
      <c r="TXY20" s="389"/>
      <c r="TXZ20" s="389"/>
      <c r="TYA20" s="389"/>
      <c r="TYB20" s="389"/>
      <c r="TYC20" s="389"/>
      <c r="TYD20" s="389"/>
      <c r="TYE20" s="389"/>
      <c r="TYF20" s="389"/>
      <c r="TYG20" s="389"/>
      <c r="TYH20" s="389"/>
      <c r="TYI20" s="389"/>
      <c r="TYJ20" s="389"/>
      <c r="TYK20" s="389"/>
      <c r="TYL20" s="389"/>
      <c r="TYM20" s="389"/>
      <c r="TYN20" s="389"/>
      <c r="TYO20" s="389"/>
      <c r="TYP20" s="389"/>
      <c r="TYQ20" s="389"/>
      <c r="TYR20" s="389"/>
      <c r="TYS20" s="389"/>
      <c r="TYT20" s="389"/>
      <c r="TYU20" s="389"/>
      <c r="TYV20" s="389"/>
      <c r="TYW20" s="389"/>
      <c r="TYX20" s="389"/>
      <c r="TYY20" s="389"/>
      <c r="TYZ20" s="389"/>
      <c r="TZA20" s="389"/>
      <c r="TZB20" s="389"/>
      <c r="TZC20" s="389"/>
      <c r="TZD20" s="389"/>
      <c r="TZE20" s="389"/>
      <c r="TZF20" s="389"/>
      <c r="TZG20" s="389"/>
      <c r="TZH20" s="389"/>
      <c r="TZI20" s="389"/>
      <c r="TZJ20" s="389"/>
      <c r="TZK20" s="389"/>
      <c r="TZL20" s="389"/>
      <c r="TZM20" s="389"/>
      <c r="TZN20" s="389"/>
      <c r="TZO20" s="389"/>
      <c r="TZP20" s="389"/>
      <c r="TZQ20" s="389"/>
      <c r="TZR20" s="389"/>
      <c r="TZS20" s="389"/>
      <c r="TZT20" s="389"/>
      <c r="TZU20" s="389"/>
      <c r="TZV20" s="389"/>
      <c r="TZW20" s="389"/>
      <c r="TZX20" s="389"/>
      <c r="TZY20" s="389"/>
      <c r="TZZ20" s="389"/>
      <c r="UAA20" s="389"/>
      <c r="UAB20" s="389"/>
      <c r="UAC20" s="389"/>
      <c r="UAD20" s="389"/>
      <c r="UAE20" s="389"/>
      <c r="UAF20" s="389"/>
      <c r="UAG20" s="389"/>
      <c r="UAH20" s="389"/>
      <c r="UAI20" s="389"/>
      <c r="UAJ20" s="389"/>
      <c r="UAK20" s="389"/>
      <c r="UAL20" s="389"/>
      <c r="UAM20" s="389"/>
      <c r="UAN20" s="389"/>
      <c r="UAO20" s="389"/>
      <c r="UAP20" s="389"/>
      <c r="UAQ20" s="389"/>
      <c r="UAR20" s="389"/>
      <c r="UAS20" s="389"/>
      <c r="UAT20" s="389"/>
      <c r="UAU20" s="389"/>
      <c r="UAV20" s="389"/>
      <c r="UAW20" s="389"/>
      <c r="UAX20" s="389"/>
      <c r="UAY20" s="389"/>
      <c r="UAZ20" s="389"/>
      <c r="UBA20" s="389"/>
      <c r="UBB20" s="389"/>
      <c r="UBC20" s="389"/>
      <c r="UBD20" s="389"/>
      <c r="UBE20" s="389"/>
      <c r="UBF20" s="389"/>
      <c r="UBG20" s="389"/>
      <c r="UBH20" s="389"/>
      <c r="UBI20" s="389"/>
      <c r="UBJ20" s="389"/>
      <c r="UBK20" s="389"/>
      <c r="UBL20" s="389"/>
      <c r="UBM20" s="389"/>
      <c r="UBN20" s="389"/>
      <c r="UBO20" s="389"/>
      <c r="UBP20" s="389"/>
      <c r="UBQ20" s="389"/>
      <c r="UBR20" s="389"/>
      <c r="UBS20" s="389"/>
      <c r="UBT20" s="389"/>
      <c r="UBU20" s="389"/>
      <c r="UBV20" s="389"/>
      <c r="UBW20" s="389"/>
      <c r="UBX20" s="389"/>
      <c r="UBY20" s="389"/>
      <c r="UBZ20" s="389"/>
      <c r="UCA20" s="389"/>
      <c r="UCB20" s="389"/>
      <c r="UCC20" s="389"/>
      <c r="UCD20" s="389"/>
      <c r="UCE20" s="389"/>
      <c r="UCF20" s="389"/>
      <c r="UCG20" s="389"/>
      <c r="UCH20" s="389"/>
      <c r="UCI20" s="389"/>
      <c r="UCJ20" s="389"/>
      <c r="UCK20" s="389"/>
      <c r="UCL20" s="389"/>
      <c r="UCM20" s="389"/>
      <c r="UCN20" s="389"/>
      <c r="UCO20" s="389"/>
      <c r="UCP20" s="389"/>
      <c r="UCQ20" s="389"/>
      <c r="UCR20" s="389"/>
      <c r="UCS20" s="389"/>
      <c r="UCT20" s="389"/>
      <c r="UCU20" s="389"/>
      <c r="UCV20" s="389"/>
      <c r="UCW20" s="389"/>
      <c r="UCX20" s="389"/>
      <c r="UCY20" s="389"/>
      <c r="UCZ20" s="389"/>
      <c r="UDA20" s="389"/>
      <c r="UDB20" s="389"/>
      <c r="UDC20" s="389"/>
      <c r="UDD20" s="389"/>
      <c r="UDE20" s="389"/>
      <c r="UDF20" s="389"/>
      <c r="UDG20" s="389"/>
      <c r="UDH20" s="389"/>
      <c r="UDI20" s="389"/>
      <c r="UDJ20" s="389"/>
      <c r="UDK20" s="389"/>
      <c r="UDL20" s="389"/>
      <c r="UDM20" s="389"/>
      <c r="UDN20" s="389"/>
      <c r="UDO20" s="389"/>
      <c r="UDP20" s="389"/>
      <c r="UDQ20" s="389"/>
      <c r="UDR20" s="389"/>
      <c r="UDS20" s="389"/>
      <c r="UDT20" s="389"/>
      <c r="UDU20" s="389"/>
      <c r="UDV20" s="389"/>
      <c r="UDW20" s="389"/>
      <c r="UDX20" s="389"/>
      <c r="UDY20" s="389"/>
      <c r="UDZ20" s="389"/>
      <c r="UEA20" s="389"/>
      <c r="UEB20" s="389"/>
      <c r="UEC20" s="389"/>
    </row>
    <row r="21" spans="1:14329" ht="15.75" thickTop="1">
      <c r="A21" s="297" t="s">
        <v>261</v>
      </c>
      <c r="B21" s="297"/>
      <c r="C21" s="297"/>
      <c r="D21" s="298">
        <f>SUM(D9:D19)</f>
        <v>14622000</v>
      </c>
      <c r="E21" s="288">
        <f>SUM(E9:E20)</f>
        <v>5400000</v>
      </c>
      <c r="F21" s="288">
        <f>SUM(F9:F20)</f>
        <v>1250000</v>
      </c>
      <c r="G21" s="299">
        <f>SUM(G9:G20)</f>
        <v>250000</v>
      </c>
      <c r="H21" s="244">
        <f>SUM(H9:H20)</f>
        <v>21522000</v>
      </c>
      <c r="K21" s="188"/>
      <c r="L21" s="301"/>
      <c r="N21" s="286"/>
      <c r="P21" s="287"/>
      <c r="Q21" s="302"/>
      <c r="W21" s="294"/>
      <c r="X21" s="295"/>
      <c r="Z21" s="303"/>
      <c r="AC21" s="286"/>
      <c r="AF21" s="294"/>
      <c r="AG21" s="295"/>
      <c r="QXT21" s="389"/>
      <c r="QXU21" s="389"/>
      <c r="QXV21" s="389"/>
      <c r="QXW21" s="389"/>
      <c r="QXX21" s="389"/>
      <c r="QXY21" s="389"/>
      <c r="QXZ21" s="389"/>
      <c r="QYA21" s="389"/>
      <c r="QYB21" s="389"/>
      <c r="QYC21" s="389"/>
      <c r="QYD21" s="389"/>
      <c r="QYE21" s="389"/>
      <c r="QYF21" s="389"/>
      <c r="QYG21" s="389"/>
      <c r="QYH21" s="389"/>
      <c r="QYI21" s="389"/>
      <c r="QYJ21" s="389"/>
      <c r="QYK21" s="389"/>
      <c r="QYL21" s="389"/>
      <c r="QYM21" s="389"/>
      <c r="QYN21" s="389"/>
      <c r="QYO21" s="389"/>
      <c r="QYP21" s="389"/>
      <c r="QYQ21" s="389"/>
      <c r="QYR21" s="389"/>
      <c r="QYS21" s="389"/>
      <c r="QYT21" s="389"/>
      <c r="QYU21" s="389"/>
      <c r="QYV21" s="389"/>
      <c r="QYW21" s="389"/>
      <c r="QYX21" s="389"/>
      <c r="QYY21" s="389"/>
      <c r="QYZ21" s="389"/>
      <c r="QZA21" s="389"/>
      <c r="QZB21" s="389"/>
      <c r="QZC21" s="389"/>
      <c r="QZD21" s="389"/>
      <c r="QZE21" s="389"/>
      <c r="QZF21" s="389"/>
      <c r="QZG21" s="389"/>
      <c r="QZH21" s="389"/>
      <c r="QZI21" s="389"/>
      <c r="QZJ21" s="389"/>
      <c r="QZK21" s="389"/>
      <c r="QZL21" s="389"/>
      <c r="QZM21" s="389"/>
      <c r="QZN21" s="389"/>
      <c r="QZO21" s="389"/>
      <c r="QZP21" s="389"/>
      <c r="QZQ21" s="389"/>
      <c r="QZR21" s="389"/>
      <c r="QZS21" s="389"/>
      <c r="QZT21" s="389"/>
      <c r="QZU21" s="389"/>
      <c r="QZV21" s="389"/>
      <c r="QZW21" s="389"/>
      <c r="QZX21" s="389"/>
      <c r="QZY21" s="389"/>
      <c r="QZZ21" s="389"/>
      <c r="RAA21" s="389"/>
      <c r="RAB21" s="389"/>
      <c r="RAC21" s="389"/>
      <c r="RAD21" s="389"/>
      <c r="RAE21" s="389"/>
      <c r="RAF21" s="389"/>
      <c r="RAG21" s="389"/>
      <c r="RAH21" s="389"/>
      <c r="RAI21" s="389"/>
      <c r="RAJ21" s="389"/>
      <c r="RAK21" s="389"/>
      <c r="RAL21" s="389"/>
      <c r="RAM21" s="389"/>
      <c r="RAN21" s="389"/>
      <c r="RAO21" s="389"/>
      <c r="RAP21" s="389"/>
      <c r="RAQ21" s="389"/>
      <c r="RAR21" s="389"/>
      <c r="RAS21" s="389"/>
      <c r="RAT21" s="389"/>
      <c r="RAU21" s="389"/>
      <c r="RAV21" s="389"/>
      <c r="RAW21" s="389"/>
      <c r="RAX21" s="389"/>
      <c r="RAY21" s="389"/>
      <c r="RAZ21" s="389"/>
      <c r="RBA21" s="389"/>
      <c r="RBB21" s="389"/>
      <c r="RBC21" s="389"/>
      <c r="RBD21" s="389"/>
      <c r="RBE21" s="389"/>
      <c r="RBF21" s="389"/>
      <c r="RBG21" s="389"/>
      <c r="RBH21" s="389"/>
      <c r="RBI21" s="389"/>
      <c r="RBJ21" s="389"/>
      <c r="RBK21" s="389"/>
      <c r="RBL21" s="389"/>
      <c r="RBM21" s="389"/>
      <c r="RBN21" s="389"/>
      <c r="RBO21" s="389"/>
      <c r="RBP21" s="389"/>
      <c r="RBQ21" s="389"/>
      <c r="RBR21" s="389"/>
      <c r="RBS21" s="389"/>
      <c r="RBT21" s="389"/>
      <c r="RBU21" s="389"/>
      <c r="RBV21" s="389"/>
      <c r="RBW21" s="389"/>
      <c r="RBX21" s="389"/>
      <c r="RBY21" s="389"/>
      <c r="RBZ21" s="389"/>
      <c r="RCA21" s="389"/>
      <c r="RCB21" s="389"/>
      <c r="RCC21" s="389"/>
      <c r="RCD21" s="389"/>
      <c r="RCE21" s="389"/>
      <c r="RCF21" s="389"/>
      <c r="RCG21" s="389"/>
      <c r="RCH21" s="389"/>
      <c r="RCI21" s="389"/>
      <c r="RCJ21" s="389"/>
      <c r="RCK21" s="389"/>
      <c r="RCL21" s="389"/>
      <c r="RCM21" s="389"/>
      <c r="RCN21" s="389"/>
      <c r="RCO21" s="389"/>
      <c r="RCP21" s="389"/>
      <c r="RCQ21" s="389"/>
      <c r="RCR21" s="389"/>
      <c r="RCS21" s="389"/>
      <c r="RCT21" s="389"/>
      <c r="RCU21" s="389"/>
      <c r="RCV21" s="389"/>
      <c r="RCW21" s="389"/>
      <c r="RCX21" s="389"/>
      <c r="RCY21" s="389"/>
      <c r="RCZ21" s="389"/>
      <c r="RDA21" s="389"/>
      <c r="RDB21" s="389"/>
      <c r="RDC21" s="389"/>
      <c r="RDD21" s="389"/>
      <c r="RDE21" s="389"/>
      <c r="RDF21" s="389"/>
      <c r="RDG21" s="389"/>
      <c r="RDH21" s="389"/>
      <c r="RDI21" s="389"/>
      <c r="RDJ21" s="389"/>
      <c r="RDK21" s="389"/>
      <c r="RDL21" s="389"/>
      <c r="RDM21" s="389"/>
      <c r="RDN21" s="389"/>
      <c r="RDO21" s="389"/>
      <c r="RDP21" s="389"/>
      <c r="RDQ21" s="389"/>
      <c r="RDR21" s="389"/>
      <c r="RDS21" s="389"/>
      <c r="RDT21" s="389"/>
      <c r="RDU21" s="389"/>
      <c r="RDV21" s="389"/>
      <c r="RDW21" s="389"/>
      <c r="RDX21" s="389"/>
      <c r="RDY21" s="389"/>
      <c r="RDZ21" s="389"/>
      <c r="REA21" s="389"/>
      <c r="REB21" s="389"/>
      <c r="REC21" s="389"/>
      <c r="RED21" s="389"/>
      <c r="REE21" s="389"/>
      <c r="REF21" s="389"/>
      <c r="REG21" s="389"/>
      <c r="REH21" s="389"/>
      <c r="REI21" s="389"/>
      <c r="REJ21" s="389"/>
      <c r="REK21" s="389"/>
      <c r="REL21" s="389"/>
      <c r="REM21" s="389"/>
      <c r="REN21" s="389"/>
      <c r="REO21" s="389"/>
      <c r="REP21" s="389"/>
      <c r="REQ21" s="389"/>
      <c r="RER21" s="389"/>
      <c r="RES21" s="389"/>
      <c r="RET21" s="389"/>
      <c r="REU21" s="389"/>
      <c r="REV21" s="389"/>
      <c r="REW21" s="389"/>
      <c r="REX21" s="389"/>
      <c r="REY21" s="389"/>
      <c r="REZ21" s="389"/>
      <c r="RFA21" s="389"/>
      <c r="RFB21" s="389"/>
      <c r="RFC21" s="389"/>
      <c r="RFD21" s="389"/>
      <c r="RFE21" s="389"/>
      <c r="RFF21" s="389"/>
      <c r="RFG21" s="389"/>
      <c r="RFH21" s="389"/>
      <c r="RFI21" s="389"/>
      <c r="RFJ21" s="389"/>
      <c r="RFK21" s="389"/>
      <c r="RFL21" s="389"/>
      <c r="RFM21" s="389"/>
      <c r="RFN21" s="389"/>
      <c r="RFO21" s="389"/>
      <c r="RFP21" s="389"/>
      <c r="RFQ21" s="389"/>
      <c r="RFR21" s="389"/>
      <c r="RFS21" s="389"/>
      <c r="RFT21" s="389"/>
      <c r="RFU21" s="389"/>
      <c r="RFV21" s="389"/>
      <c r="RFW21" s="389"/>
      <c r="RFX21" s="389"/>
      <c r="RFY21" s="389"/>
      <c r="RFZ21" s="389"/>
      <c r="RGA21" s="389"/>
      <c r="RGB21" s="389"/>
      <c r="RGC21" s="389"/>
      <c r="RGD21" s="389"/>
      <c r="RGE21" s="389"/>
      <c r="RGF21" s="389"/>
      <c r="RGG21" s="389"/>
      <c r="RGH21" s="389"/>
      <c r="RGI21" s="389"/>
      <c r="RGJ21" s="389"/>
      <c r="RGK21" s="389"/>
      <c r="RGL21" s="389"/>
      <c r="RGM21" s="389"/>
      <c r="RGN21" s="389"/>
      <c r="RGO21" s="389"/>
      <c r="RGP21" s="389"/>
      <c r="RGQ21" s="389"/>
      <c r="RGR21" s="389"/>
      <c r="RGS21" s="389"/>
      <c r="RGT21" s="389"/>
      <c r="RGU21" s="389"/>
      <c r="RGV21" s="389"/>
      <c r="RGW21" s="389"/>
      <c r="RGX21" s="389"/>
      <c r="RGY21" s="389"/>
      <c r="RGZ21" s="389"/>
      <c r="RHA21" s="389"/>
      <c r="RHB21" s="389"/>
      <c r="RHC21" s="389"/>
      <c r="RHD21" s="389"/>
      <c r="RHE21" s="389"/>
      <c r="RHF21" s="389"/>
      <c r="RHG21" s="389"/>
      <c r="RHH21" s="389"/>
      <c r="RHI21" s="389"/>
      <c r="RHJ21" s="389"/>
      <c r="RHK21" s="389"/>
      <c r="RHL21" s="389"/>
      <c r="RHM21" s="389"/>
      <c r="RHN21" s="389"/>
      <c r="RHO21" s="389"/>
      <c r="RHP21" s="389"/>
      <c r="RHQ21" s="389"/>
      <c r="RHR21" s="389"/>
      <c r="RHS21" s="389"/>
      <c r="RHT21" s="389"/>
      <c r="RHU21" s="389"/>
      <c r="RHV21" s="389"/>
      <c r="RHW21" s="389"/>
      <c r="RHX21" s="389"/>
      <c r="RHY21" s="389"/>
      <c r="RHZ21" s="389"/>
      <c r="RIA21" s="389"/>
      <c r="RIB21" s="389"/>
      <c r="RIC21" s="389"/>
      <c r="RID21" s="389"/>
      <c r="RIE21" s="389"/>
      <c r="RIF21" s="389"/>
      <c r="RIG21" s="389"/>
      <c r="RIH21" s="389"/>
      <c r="RII21" s="389"/>
      <c r="RIJ21" s="389"/>
      <c r="RIK21" s="389"/>
      <c r="RIL21" s="389"/>
      <c r="RIM21" s="389"/>
      <c r="RIN21" s="389"/>
      <c r="RIO21" s="389"/>
      <c r="RIP21" s="389"/>
      <c r="RIQ21" s="389"/>
      <c r="RIR21" s="389"/>
      <c r="RIS21" s="389"/>
      <c r="RIT21" s="389"/>
      <c r="RIU21" s="389"/>
      <c r="RIV21" s="389"/>
      <c r="RIW21" s="389"/>
      <c r="RIX21" s="389"/>
      <c r="RIY21" s="389"/>
      <c r="RIZ21" s="389"/>
      <c r="RJA21" s="389"/>
      <c r="RJB21" s="389"/>
      <c r="RJC21" s="389"/>
      <c r="RJD21" s="389"/>
      <c r="RJE21" s="389"/>
      <c r="RJF21" s="389"/>
      <c r="RJG21" s="389"/>
      <c r="RJH21" s="389"/>
      <c r="RJI21" s="389"/>
      <c r="RJJ21" s="389"/>
      <c r="RJK21" s="389"/>
      <c r="RJL21" s="389"/>
      <c r="RJM21" s="389"/>
      <c r="RJN21" s="389"/>
      <c r="RJO21" s="389"/>
      <c r="RJP21" s="389"/>
      <c r="RJQ21" s="389"/>
      <c r="RJR21" s="389"/>
      <c r="RJS21" s="389"/>
      <c r="RJT21" s="389"/>
      <c r="RJU21" s="389"/>
      <c r="RJV21" s="389"/>
      <c r="RJW21" s="389"/>
      <c r="RJX21" s="389"/>
      <c r="RJY21" s="389"/>
      <c r="RJZ21" s="389"/>
      <c r="RKA21" s="389"/>
      <c r="RKB21" s="389"/>
      <c r="RKC21" s="389"/>
      <c r="RKD21" s="389"/>
      <c r="RKE21" s="389"/>
      <c r="RKF21" s="389"/>
      <c r="RKG21" s="389"/>
      <c r="RKH21" s="389"/>
      <c r="RKI21" s="389"/>
      <c r="RKJ21" s="389"/>
      <c r="RKK21" s="389"/>
      <c r="RKL21" s="389"/>
      <c r="RKM21" s="389"/>
      <c r="RKN21" s="389"/>
      <c r="RKO21" s="389"/>
      <c r="RKP21" s="389"/>
      <c r="RKQ21" s="389"/>
      <c r="RKR21" s="389"/>
      <c r="RKS21" s="389"/>
      <c r="RKT21" s="389"/>
      <c r="RKU21" s="389"/>
      <c r="RKV21" s="389"/>
      <c r="RKW21" s="389"/>
      <c r="RKX21" s="389"/>
      <c r="RKY21" s="389"/>
      <c r="RKZ21" s="389"/>
      <c r="RLA21" s="389"/>
      <c r="RLB21" s="389"/>
      <c r="RLC21" s="389"/>
      <c r="RLD21" s="389"/>
      <c r="RLE21" s="389"/>
      <c r="RLF21" s="389"/>
      <c r="RLG21" s="389"/>
      <c r="RLH21" s="389"/>
      <c r="RLI21" s="389"/>
      <c r="RLJ21" s="389"/>
      <c r="RLK21" s="389"/>
      <c r="RLL21" s="389"/>
      <c r="RLM21" s="389"/>
      <c r="RLN21" s="389"/>
      <c r="RLO21" s="389"/>
      <c r="RLP21" s="389"/>
      <c r="RLQ21" s="389"/>
      <c r="RLR21" s="389"/>
      <c r="RLS21" s="389"/>
      <c r="RLT21" s="389"/>
      <c r="RLU21" s="389"/>
      <c r="RLV21" s="389"/>
      <c r="RLW21" s="389"/>
      <c r="RLX21" s="389"/>
      <c r="RLY21" s="389"/>
      <c r="RLZ21" s="389"/>
      <c r="RMA21" s="389"/>
      <c r="RMB21" s="389"/>
      <c r="RMC21" s="389"/>
      <c r="RMD21" s="389"/>
      <c r="RME21" s="389"/>
      <c r="RMF21" s="389"/>
      <c r="RMG21" s="389"/>
      <c r="RMH21" s="389"/>
      <c r="RMI21" s="389"/>
      <c r="RMJ21" s="389"/>
      <c r="RMK21" s="389"/>
      <c r="RML21" s="389"/>
      <c r="RMM21" s="389"/>
      <c r="RMN21" s="389"/>
      <c r="RMO21" s="389"/>
      <c r="RMP21" s="389"/>
      <c r="RMQ21" s="389"/>
      <c r="RMR21" s="389"/>
      <c r="RMS21" s="389"/>
      <c r="RMT21" s="389"/>
      <c r="RMU21" s="389"/>
      <c r="RMV21" s="389"/>
      <c r="RMW21" s="389"/>
      <c r="RMX21" s="389"/>
      <c r="RMY21" s="389"/>
      <c r="RMZ21" s="389"/>
      <c r="RNA21" s="389"/>
      <c r="RNB21" s="389"/>
      <c r="RNC21" s="389"/>
      <c r="RND21" s="389"/>
      <c r="RNE21" s="389"/>
      <c r="RNF21" s="389"/>
      <c r="RNG21" s="389"/>
      <c r="RNH21" s="389"/>
      <c r="RNI21" s="389"/>
      <c r="RNJ21" s="389"/>
      <c r="RNK21" s="389"/>
      <c r="RNL21" s="389"/>
      <c r="RNM21" s="389"/>
      <c r="RNN21" s="389"/>
      <c r="RNO21" s="389"/>
      <c r="RNP21" s="389"/>
      <c r="RNQ21" s="389"/>
      <c r="RNR21" s="389"/>
      <c r="RNS21" s="389"/>
      <c r="RNT21" s="389"/>
      <c r="RNU21" s="389"/>
      <c r="RNV21" s="389"/>
      <c r="RNW21" s="389"/>
      <c r="RNX21" s="389"/>
      <c r="RNY21" s="389"/>
      <c r="RNZ21" s="389"/>
      <c r="ROA21" s="389"/>
      <c r="ROB21" s="389"/>
      <c r="ROC21" s="389"/>
      <c r="ROD21" s="389"/>
      <c r="ROE21" s="389"/>
      <c r="ROF21" s="389"/>
      <c r="ROG21" s="389"/>
      <c r="ROH21" s="389"/>
      <c r="ROI21" s="389"/>
      <c r="ROJ21" s="389"/>
      <c r="ROK21" s="389"/>
      <c r="ROL21" s="389"/>
      <c r="ROM21" s="389"/>
      <c r="RON21" s="389"/>
      <c r="ROO21" s="389"/>
      <c r="ROP21" s="389"/>
      <c r="ROQ21" s="389"/>
      <c r="ROR21" s="389"/>
      <c r="ROS21" s="389"/>
      <c r="ROT21" s="389"/>
      <c r="ROU21" s="389"/>
      <c r="ROV21" s="389"/>
      <c r="ROW21" s="389"/>
      <c r="ROX21" s="389"/>
      <c r="ROY21" s="389"/>
      <c r="ROZ21" s="389"/>
      <c r="RPA21" s="389"/>
      <c r="RPB21" s="389"/>
      <c r="RPC21" s="389"/>
      <c r="RPD21" s="389"/>
      <c r="RPE21" s="389"/>
      <c r="RPF21" s="389"/>
      <c r="RPG21" s="389"/>
      <c r="RPH21" s="389"/>
      <c r="RPI21" s="389"/>
      <c r="RPJ21" s="389"/>
      <c r="RPK21" s="389"/>
      <c r="RPL21" s="389"/>
      <c r="RPM21" s="389"/>
      <c r="RPN21" s="389"/>
      <c r="RPO21" s="389"/>
      <c r="RPP21" s="389"/>
      <c r="RPQ21" s="389"/>
      <c r="RPR21" s="389"/>
      <c r="RPS21" s="389"/>
      <c r="RPT21" s="389"/>
      <c r="RPU21" s="389"/>
      <c r="RPV21" s="389"/>
      <c r="RPW21" s="389"/>
      <c r="RPX21" s="389"/>
      <c r="RPY21" s="389"/>
      <c r="RPZ21" s="389"/>
      <c r="RQA21" s="389"/>
      <c r="RQB21" s="389"/>
      <c r="RQC21" s="389"/>
      <c r="RQD21" s="389"/>
      <c r="RQE21" s="389"/>
      <c r="RQF21" s="389"/>
      <c r="RQG21" s="389"/>
      <c r="RQH21" s="389"/>
      <c r="RQI21" s="389"/>
      <c r="RQJ21" s="389"/>
      <c r="RQK21" s="389"/>
      <c r="RQL21" s="389"/>
      <c r="RQM21" s="389"/>
      <c r="RQN21" s="389"/>
      <c r="RQO21" s="389"/>
      <c r="RQP21" s="389"/>
      <c r="RQQ21" s="389"/>
      <c r="RQR21" s="389"/>
      <c r="RQS21" s="389"/>
      <c r="RQT21" s="389"/>
      <c r="RQU21" s="389"/>
      <c r="RQV21" s="389"/>
      <c r="RQW21" s="389"/>
      <c r="RQX21" s="389"/>
      <c r="RQY21" s="389"/>
      <c r="RQZ21" s="389"/>
      <c r="RRA21" s="389"/>
      <c r="RRB21" s="389"/>
      <c r="RRC21" s="389"/>
      <c r="RRD21" s="389"/>
      <c r="RRE21" s="389"/>
      <c r="RRF21" s="389"/>
      <c r="RRG21" s="389"/>
      <c r="RRH21" s="389"/>
      <c r="RRI21" s="389"/>
      <c r="RRJ21" s="389"/>
      <c r="RRK21" s="389"/>
      <c r="RRL21" s="389"/>
      <c r="RRM21" s="389"/>
      <c r="RRN21" s="389"/>
      <c r="RRO21" s="389"/>
      <c r="RRP21" s="389"/>
      <c r="RRQ21" s="389"/>
      <c r="RRR21" s="389"/>
      <c r="RRS21" s="389"/>
      <c r="RRT21" s="389"/>
      <c r="RRU21" s="389"/>
      <c r="RRV21" s="389"/>
      <c r="RRW21" s="389"/>
      <c r="RRX21" s="389"/>
      <c r="RRY21" s="389"/>
      <c r="RRZ21" s="389"/>
      <c r="RSA21" s="389"/>
      <c r="RSB21" s="389"/>
      <c r="RSC21" s="389"/>
      <c r="RSD21" s="389"/>
      <c r="RSE21" s="389"/>
      <c r="RSF21" s="389"/>
      <c r="RSG21" s="389"/>
      <c r="RSH21" s="389"/>
      <c r="RSI21" s="389"/>
      <c r="RSJ21" s="389"/>
      <c r="RSK21" s="389"/>
      <c r="RSL21" s="389"/>
      <c r="RSM21" s="389"/>
      <c r="RSN21" s="389"/>
      <c r="RSO21" s="389"/>
      <c r="RSP21" s="389"/>
      <c r="RSQ21" s="389"/>
      <c r="RSR21" s="389"/>
      <c r="RSS21" s="389"/>
      <c r="RST21" s="389"/>
      <c r="RSU21" s="389"/>
      <c r="RSV21" s="389"/>
      <c r="RSW21" s="389"/>
      <c r="RSX21" s="389"/>
      <c r="RSY21" s="389"/>
      <c r="RSZ21" s="389"/>
      <c r="RTA21" s="389"/>
      <c r="RTB21" s="389"/>
      <c r="RTC21" s="389"/>
      <c r="RTD21" s="389"/>
      <c r="RTE21" s="389"/>
      <c r="RTF21" s="389"/>
      <c r="RTG21" s="389"/>
      <c r="RTH21" s="389"/>
      <c r="RTI21" s="389"/>
      <c r="RTJ21" s="389"/>
      <c r="RTK21" s="389"/>
      <c r="RTL21" s="389"/>
      <c r="RTM21" s="389"/>
      <c r="RTN21" s="389"/>
      <c r="RTO21" s="389"/>
      <c r="RTP21" s="389"/>
      <c r="RTQ21" s="389"/>
      <c r="RTR21" s="389"/>
      <c r="RTS21" s="389"/>
      <c r="RTT21" s="389"/>
      <c r="RTU21" s="389"/>
      <c r="RTV21" s="389"/>
      <c r="RTW21" s="389"/>
      <c r="RTX21" s="389"/>
      <c r="RTY21" s="389"/>
      <c r="RTZ21" s="389"/>
      <c r="RUA21" s="389"/>
      <c r="RUB21" s="389"/>
      <c r="RUC21" s="389"/>
      <c r="RUD21" s="389"/>
      <c r="RUE21" s="389"/>
      <c r="RUF21" s="389"/>
      <c r="RUG21" s="389"/>
      <c r="RUH21" s="389"/>
      <c r="RUI21" s="389"/>
      <c r="RUJ21" s="389"/>
      <c r="RUK21" s="389"/>
      <c r="RUL21" s="389"/>
      <c r="RUM21" s="389"/>
      <c r="RUN21" s="389"/>
      <c r="RUO21" s="389"/>
      <c r="RUP21" s="389"/>
      <c r="RUQ21" s="389"/>
      <c r="RUR21" s="389"/>
      <c r="RUS21" s="389"/>
      <c r="RUT21" s="389"/>
      <c r="RUU21" s="389"/>
      <c r="RUV21" s="389"/>
      <c r="RUW21" s="389"/>
      <c r="RUX21" s="389"/>
      <c r="RUY21" s="389"/>
      <c r="RUZ21" s="389"/>
      <c r="RVA21" s="389"/>
      <c r="RVB21" s="389"/>
      <c r="RVC21" s="389"/>
      <c r="RVD21" s="389"/>
      <c r="RVE21" s="389"/>
      <c r="RVF21" s="389"/>
      <c r="RVG21" s="389"/>
      <c r="RVH21" s="389"/>
      <c r="RVI21" s="389"/>
      <c r="RVJ21" s="389"/>
      <c r="RVK21" s="389"/>
      <c r="RVL21" s="389"/>
      <c r="RVM21" s="389"/>
      <c r="RVN21" s="389"/>
      <c r="RVO21" s="389"/>
      <c r="RVP21" s="389"/>
      <c r="RVQ21" s="389"/>
      <c r="RVR21" s="389"/>
      <c r="RVS21" s="389"/>
      <c r="RVT21" s="389"/>
      <c r="RVU21" s="389"/>
      <c r="RVV21" s="389"/>
      <c r="RVW21" s="389"/>
      <c r="RVX21" s="389"/>
      <c r="RVY21" s="389"/>
      <c r="RVZ21" s="389"/>
      <c r="RWA21" s="389"/>
      <c r="RWB21" s="389"/>
      <c r="RWC21" s="389"/>
      <c r="RWD21" s="389"/>
      <c r="RWE21" s="389"/>
      <c r="RWF21" s="389"/>
      <c r="RWG21" s="389"/>
      <c r="RWH21" s="389"/>
      <c r="RWI21" s="389"/>
      <c r="RWJ21" s="389"/>
      <c r="RWK21" s="389"/>
      <c r="RWL21" s="389"/>
      <c r="RWM21" s="389"/>
      <c r="RWN21" s="389"/>
      <c r="RWO21" s="389"/>
      <c r="RWP21" s="389"/>
      <c r="RWQ21" s="389"/>
      <c r="RWR21" s="389"/>
      <c r="RWS21" s="389"/>
      <c r="RWT21" s="389"/>
      <c r="RWU21" s="389"/>
      <c r="RWV21" s="389"/>
      <c r="RWW21" s="389"/>
      <c r="RWX21" s="389"/>
      <c r="RWY21" s="389"/>
      <c r="RWZ21" s="389"/>
      <c r="RXA21" s="389"/>
      <c r="RXB21" s="389"/>
      <c r="RXC21" s="389"/>
      <c r="RXD21" s="389"/>
      <c r="RXE21" s="389"/>
      <c r="RXF21" s="389"/>
      <c r="RXG21" s="389"/>
      <c r="RXH21" s="389"/>
      <c r="RXI21" s="389"/>
      <c r="RXJ21" s="389"/>
      <c r="RXK21" s="389"/>
      <c r="RXL21" s="389"/>
      <c r="RXM21" s="389"/>
      <c r="RXN21" s="389"/>
      <c r="RXO21" s="389"/>
      <c r="RXP21" s="389"/>
      <c r="RXQ21" s="389"/>
      <c r="RXR21" s="389"/>
      <c r="RXS21" s="389"/>
      <c r="RXT21" s="389"/>
      <c r="RXU21" s="389"/>
      <c r="RXV21" s="389"/>
      <c r="RXW21" s="389"/>
      <c r="RXX21" s="389"/>
      <c r="RXY21" s="389"/>
      <c r="RXZ21" s="389"/>
      <c r="RYA21" s="389"/>
      <c r="RYB21" s="389"/>
      <c r="RYC21" s="389"/>
      <c r="RYD21" s="389"/>
      <c r="RYE21" s="389"/>
      <c r="RYF21" s="389"/>
      <c r="RYG21" s="389"/>
      <c r="RYH21" s="389"/>
      <c r="RYI21" s="389"/>
      <c r="RYJ21" s="389"/>
      <c r="RYK21" s="389"/>
      <c r="RYL21" s="389"/>
      <c r="RYM21" s="389"/>
      <c r="RYN21" s="389"/>
      <c r="RYO21" s="389"/>
      <c r="RYP21" s="389"/>
      <c r="RYQ21" s="389"/>
      <c r="RYR21" s="389"/>
      <c r="RYS21" s="389"/>
      <c r="RYT21" s="389"/>
      <c r="RYU21" s="389"/>
      <c r="RYV21" s="389"/>
      <c r="RYW21" s="389"/>
      <c r="RYX21" s="389"/>
      <c r="RYY21" s="389"/>
      <c r="RYZ21" s="389"/>
      <c r="RZA21" s="389"/>
      <c r="RZB21" s="389"/>
      <c r="RZC21" s="389"/>
      <c r="RZD21" s="389"/>
      <c r="RZE21" s="389"/>
      <c r="RZF21" s="389"/>
      <c r="RZG21" s="389"/>
      <c r="RZH21" s="389"/>
      <c r="RZI21" s="389"/>
      <c r="RZJ21" s="389"/>
      <c r="RZK21" s="389"/>
      <c r="RZL21" s="389"/>
      <c r="RZM21" s="389"/>
      <c r="RZN21" s="389"/>
      <c r="RZO21" s="389"/>
      <c r="RZP21" s="389"/>
      <c r="RZQ21" s="389"/>
      <c r="RZR21" s="389"/>
      <c r="RZS21" s="389"/>
      <c r="RZT21" s="389"/>
      <c r="RZU21" s="389"/>
      <c r="RZV21" s="389"/>
      <c r="RZW21" s="389"/>
      <c r="RZX21" s="389"/>
      <c r="RZY21" s="389"/>
      <c r="RZZ21" s="389"/>
      <c r="SAA21" s="389"/>
      <c r="SAB21" s="389"/>
      <c r="SAC21" s="389"/>
      <c r="SAD21" s="389"/>
      <c r="SAE21" s="389"/>
      <c r="SAF21" s="389"/>
      <c r="SAG21" s="389"/>
      <c r="SAH21" s="389"/>
      <c r="SAI21" s="389"/>
      <c r="SAJ21" s="389"/>
      <c r="SAK21" s="389"/>
      <c r="SAL21" s="389"/>
      <c r="SAM21" s="389"/>
      <c r="SAN21" s="389"/>
      <c r="SAO21" s="389"/>
      <c r="SAP21" s="389"/>
      <c r="SAQ21" s="389"/>
      <c r="SAR21" s="389"/>
      <c r="SAS21" s="389"/>
      <c r="SAT21" s="389"/>
      <c r="SAU21" s="389"/>
      <c r="SAV21" s="389"/>
      <c r="SAW21" s="389"/>
      <c r="SAX21" s="389"/>
      <c r="SAY21" s="389"/>
      <c r="SAZ21" s="389"/>
      <c r="SBA21" s="389"/>
      <c r="SBB21" s="389"/>
      <c r="SBC21" s="389"/>
      <c r="SBD21" s="389"/>
      <c r="SBE21" s="389"/>
      <c r="SBF21" s="389"/>
      <c r="SBG21" s="389"/>
      <c r="SBH21" s="389"/>
      <c r="SBI21" s="389"/>
      <c r="SBJ21" s="389"/>
      <c r="SBK21" s="389"/>
      <c r="SBL21" s="389"/>
      <c r="SBM21" s="389"/>
      <c r="SBN21" s="389"/>
      <c r="SBO21" s="389"/>
      <c r="SBP21" s="389"/>
      <c r="SBQ21" s="389"/>
      <c r="SBR21" s="389"/>
      <c r="SBS21" s="389"/>
      <c r="SBT21" s="389"/>
      <c r="SBU21" s="389"/>
      <c r="SBV21" s="389"/>
      <c r="SBW21" s="389"/>
      <c r="SBX21" s="389"/>
      <c r="SBY21" s="389"/>
      <c r="SBZ21" s="389"/>
      <c r="SCA21" s="389"/>
      <c r="SCB21" s="389"/>
      <c r="SCC21" s="389"/>
      <c r="SCD21" s="389"/>
      <c r="SCE21" s="389"/>
      <c r="SCF21" s="389"/>
      <c r="SCG21" s="389"/>
      <c r="SCH21" s="389"/>
      <c r="SCI21" s="389"/>
      <c r="SCJ21" s="389"/>
      <c r="SCK21" s="389"/>
      <c r="SCL21" s="389"/>
      <c r="SCM21" s="389"/>
      <c r="SCN21" s="389"/>
      <c r="SCO21" s="389"/>
      <c r="SCP21" s="389"/>
      <c r="SCQ21" s="389"/>
      <c r="SCR21" s="389"/>
      <c r="SCS21" s="389"/>
      <c r="SCT21" s="389"/>
      <c r="SCU21" s="389"/>
      <c r="SCV21" s="389"/>
      <c r="SCW21" s="389"/>
      <c r="SCX21" s="389"/>
      <c r="SCY21" s="389"/>
      <c r="SCZ21" s="389"/>
      <c r="SDA21" s="389"/>
      <c r="SDB21" s="389"/>
      <c r="SDC21" s="389"/>
      <c r="SDD21" s="389"/>
      <c r="SDE21" s="389"/>
      <c r="SDF21" s="389"/>
      <c r="SDG21" s="389"/>
      <c r="SDH21" s="389"/>
      <c r="SDI21" s="389"/>
      <c r="SDJ21" s="389"/>
      <c r="SDK21" s="389"/>
      <c r="SDL21" s="389"/>
      <c r="SDM21" s="389"/>
      <c r="SDN21" s="389"/>
      <c r="SDO21" s="389"/>
      <c r="SDP21" s="389"/>
      <c r="SDQ21" s="389"/>
      <c r="SDR21" s="389"/>
      <c r="SDS21" s="389"/>
      <c r="SDT21" s="389"/>
      <c r="SDU21" s="389"/>
      <c r="SDV21" s="389"/>
      <c r="SDW21" s="389"/>
      <c r="SDX21" s="389"/>
      <c r="SDY21" s="389"/>
      <c r="SDZ21" s="389"/>
      <c r="SEA21" s="389"/>
      <c r="SEB21" s="389"/>
      <c r="SEC21" s="389"/>
      <c r="SED21" s="389"/>
      <c r="SEE21" s="389"/>
      <c r="SEF21" s="389"/>
      <c r="SEG21" s="389"/>
      <c r="SEH21" s="389"/>
      <c r="SEI21" s="389"/>
      <c r="SEJ21" s="389"/>
      <c r="SEK21" s="389"/>
      <c r="SEL21" s="389"/>
      <c r="SEM21" s="389"/>
      <c r="SEN21" s="389"/>
      <c r="SEO21" s="389"/>
      <c r="SEP21" s="389"/>
      <c r="SEQ21" s="389"/>
      <c r="SER21" s="389"/>
      <c r="SES21" s="389"/>
      <c r="SET21" s="389"/>
      <c r="SEU21" s="389"/>
      <c r="SEV21" s="389"/>
      <c r="SEW21" s="389"/>
      <c r="SEX21" s="389"/>
      <c r="SEY21" s="389"/>
      <c r="SEZ21" s="389"/>
      <c r="SFA21" s="389"/>
      <c r="SFB21" s="389"/>
      <c r="SFC21" s="389"/>
      <c r="SFD21" s="389"/>
      <c r="SFE21" s="389"/>
      <c r="SFF21" s="389"/>
      <c r="SFG21" s="389"/>
      <c r="SFH21" s="389"/>
      <c r="SFI21" s="389"/>
      <c r="SFJ21" s="389"/>
      <c r="SFK21" s="389"/>
      <c r="SFL21" s="389"/>
      <c r="SFM21" s="389"/>
      <c r="SFN21" s="389"/>
      <c r="SFO21" s="389"/>
      <c r="SFP21" s="389"/>
      <c r="SFQ21" s="389"/>
      <c r="SFR21" s="389"/>
      <c r="SFS21" s="389"/>
      <c r="SFT21" s="389"/>
      <c r="SFU21" s="389"/>
      <c r="SFV21" s="389"/>
      <c r="SFW21" s="389"/>
      <c r="SFX21" s="389"/>
      <c r="SFY21" s="389"/>
      <c r="SFZ21" s="389"/>
      <c r="SGA21" s="389"/>
      <c r="SGB21" s="389"/>
      <c r="SGC21" s="389"/>
      <c r="SGD21" s="389"/>
      <c r="SGE21" s="389"/>
      <c r="SGF21" s="389"/>
      <c r="SGG21" s="389"/>
      <c r="SGH21" s="389"/>
      <c r="SGI21" s="389"/>
      <c r="SGJ21" s="389"/>
      <c r="SGK21" s="389"/>
      <c r="SGL21" s="389"/>
      <c r="SGM21" s="389"/>
      <c r="SGN21" s="389"/>
      <c r="SGO21" s="389"/>
      <c r="SGP21" s="389"/>
      <c r="SGQ21" s="389"/>
      <c r="SGR21" s="389"/>
      <c r="SGS21" s="389"/>
      <c r="SGT21" s="389"/>
      <c r="SGU21" s="389"/>
      <c r="SGV21" s="389"/>
      <c r="SGW21" s="389"/>
      <c r="SGX21" s="389"/>
      <c r="SGY21" s="389"/>
      <c r="SGZ21" s="389"/>
      <c r="SHA21" s="389"/>
      <c r="SHB21" s="389"/>
      <c r="SHC21" s="389"/>
      <c r="SHD21" s="389"/>
      <c r="SHE21" s="389"/>
      <c r="SHF21" s="389"/>
      <c r="SHG21" s="389"/>
      <c r="SHH21" s="389"/>
      <c r="SHI21" s="389"/>
      <c r="SHJ21" s="389"/>
      <c r="SHK21" s="389"/>
      <c r="SHL21" s="389"/>
      <c r="SHM21" s="389"/>
      <c r="SHN21" s="389"/>
      <c r="SHO21" s="389"/>
      <c r="SHP21" s="389"/>
      <c r="SHQ21" s="389"/>
      <c r="SHR21" s="389"/>
      <c r="SHS21" s="389"/>
      <c r="SHT21" s="389"/>
      <c r="SHU21" s="389"/>
      <c r="SHV21" s="389"/>
      <c r="SHW21" s="389"/>
      <c r="SHX21" s="389"/>
      <c r="SHY21" s="389"/>
      <c r="SHZ21" s="389"/>
      <c r="SIA21" s="389"/>
      <c r="SIB21" s="389"/>
      <c r="SIC21" s="389"/>
      <c r="SID21" s="389"/>
      <c r="SIE21" s="389"/>
      <c r="SIF21" s="389"/>
      <c r="SIG21" s="389"/>
      <c r="SIH21" s="389"/>
      <c r="SII21" s="389"/>
      <c r="SIJ21" s="389"/>
      <c r="SIK21" s="389"/>
      <c r="SIL21" s="389"/>
      <c r="SIM21" s="389"/>
      <c r="SIN21" s="389"/>
      <c r="SIO21" s="389"/>
      <c r="SIP21" s="389"/>
      <c r="SIQ21" s="389"/>
      <c r="SIR21" s="389"/>
      <c r="SIS21" s="389"/>
      <c r="SIT21" s="389"/>
      <c r="SIU21" s="389"/>
      <c r="SIV21" s="389"/>
      <c r="SIW21" s="389"/>
      <c r="SIX21" s="389"/>
      <c r="SIY21" s="389"/>
      <c r="SIZ21" s="389"/>
      <c r="SJA21" s="389"/>
      <c r="SJB21" s="389"/>
      <c r="SJC21" s="389"/>
      <c r="SJD21" s="389"/>
      <c r="SJE21" s="389"/>
      <c r="SJF21" s="389"/>
      <c r="SJG21" s="389"/>
      <c r="SJH21" s="389"/>
      <c r="SJI21" s="389"/>
      <c r="SJJ21" s="389"/>
      <c r="SJK21" s="389"/>
      <c r="SJL21" s="389"/>
      <c r="SJM21" s="389"/>
      <c r="SJN21" s="389"/>
      <c r="SJO21" s="389"/>
      <c r="SJP21" s="389"/>
      <c r="SJQ21" s="389"/>
      <c r="SJR21" s="389"/>
      <c r="SJS21" s="389"/>
      <c r="SJT21" s="389"/>
      <c r="SJU21" s="389"/>
      <c r="SJV21" s="389"/>
      <c r="SJW21" s="389"/>
      <c r="SJX21" s="389"/>
      <c r="SJY21" s="389"/>
      <c r="SJZ21" s="389"/>
      <c r="SKA21" s="389"/>
      <c r="SKB21" s="389"/>
      <c r="SKC21" s="389"/>
      <c r="SKD21" s="389"/>
      <c r="SKE21" s="389"/>
      <c r="SKF21" s="389"/>
      <c r="SKG21" s="389"/>
      <c r="SKH21" s="389"/>
      <c r="SKI21" s="389"/>
      <c r="SKJ21" s="389"/>
      <c r="SKK21" s="389"/>
      <c r="SKL21" s="389"/>
      <c r="SKM21" s="389"/>
      <c r="SKN21" s="389"/>
      <c r="SKO21" s="389"/>
      <c r="SKP21" s="389"/>
      <c r="SKQ21" s="389"/>
      <c r="SKR21" s="389"/>
      <c r="SKS21" s="389"/>
      <c r="SKT21" s="389"/>
      <c r="SKU21" s="389"/>
      <c r="SKV21" s="389"/>
      <c r="SKW21" s="389"/>
      <c r="SKX21" s="389"/>
      <c r="SKY21" s="389"/>
      <c r="SKZ21" s="389"/>
      <c r="SLA21" s="389"/>
      <c r="SLB21" s="389"/>
      <c r="SLC21" s="389"/>
      <c r="SLD21" s="389"/>
      <c r="SLE21" s="389"/>
      <c r="SLF21" s="389"/>
      <c r="SLG21" s="389"/>
      <c r="SLH21" s="389"/>
      <c r="SLI21" s="389"/>
      <c r="SLJ21" s="389"/>
      <c r="SLK21" s="389"/>
      <c r="SLL21" s="389"/>
      <c r="SLM21" s="389"/>
      <c r="SLN21" s="389"/>
      <c r="SLO21" s="389"/>
      <c r="SLP21" s="389"/>
      <c r="SLQ21" s="389"/>
      <c r="SLR21" s="389"/>
      <c r="SLS21" s="389"/>
      <c r="SLT21" s="389"/>
      <c r="SLU21" s="389"/>
      <c r="SLV21" s="389"/>
      <c r="SLW21" s="389"/>
      <c r="SLX21" s="389"/>
      <c r="SLY21" s="389"/>
      <c r="SLZ21" s="389"/>
      <c r="SMA21" s="389"/>
      <c r="SMB21" s="389"/>
      <c r="SMC21" s="389"/>
      <c r="SMD21" s="389"/>
      <c r="SME21" s="389"/>
      <c r="SMF21" s="389"/>
      <c r="SMG21" s="389"/>
      <c r="SMH21" s="389"/>
      <c r="SMI21" s="389"/>
      <c r="SMJ21" s="389"/>
      <c r="SMK21" s="389"/>
      <c r="SML21" s="389"/>
      <c r="SMM21" s="389"/>
      <c r="SMN21" s="389"/>
      <c r="SMO21" s="389"/>
      <c r="SMP21" s="389"/>
      <c r="SMQ21" s="389"/>
      <c r="SMR21" s="389"/>
      <c r="SMS21" s="389"/>
      <c r="SMT21" s="389"/>
      <c r="SMU21" s="389"/>
      <c r="SMV21" s="389"/>
      <c r="SMW21" s="389"/>
      <c r="SMX21" s="389"/>
      <c r="SMY21" s="389"/>
      <c r="SMZ21" s="389"/>
      <c r="SNA21" s="389"/>
      <c r="SNB21" s="389"/>
      <c r="SNC21" s="389"/>
      <c r="SND21" s="389"/>
      <c r="SNE21" s="389"/>
      <c r="SNF21" s="389"/>
      <c r="SNG21" s="389"/>
      <c r="SNH21" s="389"/>
      <c r="SNI21" s="389"/>
      <c r="SNJ21" s="389"/>
      <c r="SNK21" s="389"/>
      <c r="SNL21" s="389"/>
      <c r="SNM21" s="389"/>
      <c r="SNN21" s="389"/>
      <c r="SNO21" s="389"/>
      <c r="SNP21" s="389"/>
      <c r="SNQ21" s="389"/>
      <c r="SNR21" s="389"/>
      <c r="SNS21" s="389"/>
      <c r="SNT21" s="389"/>
      <c r="SNU21" s="389"/>
      <c r="SNV21" s="389"/>
      <c r="SNW21" s="389"/>
      <c r="SNX21" s="389"/>
      <c r="SNY21" s="389"/>
      <c r="SNZ21" s="389"/>
      <c r="SOA21" s="389"/>
      <c r="SOB21" s="389"/>
      <c r="SOC21" s="389"/>
      <c r="SOD21" s="389"/>
      <c r="SOE21" s="389"/>
      <c r="SOF21" s="389"/>
      <c r="SOG21" s="389"/>
      <c r="SOH21" s="389"/>
      <c r="SOI21" s="389"/>
      <c r="SOJ21" s="389"/>
      <c r="SOK21" s="389"/>
      <c r="SOL21" s="389"/>
      <c r="SOM21" s="389"/>
      <c r="SON21" s="389"/>
      <c r="SOO21" s="389"/>
      <c r="SOP21" s="389"/>
      <c r="SOQ21" s="389"/>
      <c r="SOR21" s="389"/>
      <c r="SOS21" s="389"/>
      <c r="SOT21" s="389"/>
      <c r="SOU21" s="389"/>
      <c r="SOV21" s="389"/>
      <c r="SOW21" s="389"/>
      <c r="SOX21" s="389"/>
      <c r="SOY21" s="389"/>
      <c r="SOZ21" s="389"/>
      <c r="SPA21" s="389"/>
      <c r="SPB21" s="389"/>
      <c r="SPC21" s="389"/>
      <c r="SPD21" s="389"/>
      <c r="SPE21" s="389"/>
      <c r="SPF21" s="389"/>
      <c r="SPG21" s="389"/>
      <c r="SPH21" s="389"/>
      <c r="SPI21" s="389"/>
      <c r="SPJ21" s="389"/>
      <c r="SPK21" s="389"/>
      <c r="SPL21" s="389"/>
      <c r="SPM21" s="389"/>
      <c r="SPN21" s="389"/>
      <c r="SPO21" s="389"/>
      <c r="SPP21" s="389"/>
      <c r="SPQ21" s="389"/>
      <c r="SPR21" s="389"/>
      <c r="SPS21" s="389"/>
      <c r="SPT21" s="389"/>
      <c r="SPU21" s="389"/>
      <c r="SPV21" s="389"/>
      <c r="SPW21" s="389"/>
      <c r="SPX21" s="389"/>
      <c r="SPY21" s="389"/>
      <c r="SPZ21" s="389"/>
      <c r="SQA21" s="389"/>
      <c r="SQB21" s="389"/>
      <c r="SQC21" s="389"/>
      <c r="SQD21" s="389"/>
      <c r="SQE21" s="389"/>
      <c r="SQF21" s="389"/>
      <c r="SQG21" s="389"/>
      <c r="SQH21" s="389"/>
      <c r="SQI21" s="389"/>
      <c r="SQJ21" s="389"/>
      <c r="SQK21" s="389"/>
      <c r="SQL21" s="389"/>
      <c r="SQM21" s="389"/>
      <c r="SQN21" s="389"/>
      <c r="SQO21" s="389"/>
      <c r="SQP21" s="389"/>
      <c r="SQQ21" s="389"/>
      <c r="SQR21" s="389"/>
      <c r="SQS21" s="389"/>
      <c r="SQT21" s="389"/>
      <c r="SQU21" s="389"/>
      <c r="SQV21" s="389"/>
      <c r="SQW21" s="389"/>
      <c r="SQX21" s="389"/>
      <c r="SQY21" s="389"/>
      <c r="SQZ21" s="389"/>
      <c r="SRA21" s="389"/>
      <c r="SRB21" s="389"/>
      <c r="SRC21" s="389"/>
      <c r="SRD21" s="389"/>
      <c r="SRE21" s="389"/>
      <c r="SRF21" s="389"/>
      <c r="SRG21" s="389"/>
      <c r="SRH21" s="389"/>
      <c r="SRI21" s="389"/>
      <c r="SRJ21" s="389"/>
      <c r="SRK21" s="389"/>
      <c r="SRL21" s="389"/>
      <c r="SRM21" s="389"/>
      <c r="SRN21" s="389"/>
      <c r="SRO21" s="389"/>
      <c r="SRP21" s="389"/>
      <c r="SRQ21" s="389"/>
      <c r="SRR21" s="389"/>
      <c r="SRS21" s="389"/>
      <c r="SRT21" s="389"/>
      <c r="SRU21" s="389"/>
      <c r="SRV21" s="389"/>
      <c r="SRW21" s="389"/>
      <c r="SRX21" s="389"/>
      <c r="SRY21" s="389"/>
      <c r="SRZ21" s="389"/>
      <c r="SSA21" s="389"/>
      <c r="SSB21" s="389"/>
      <c r="SSC21" s="389"/>
      <c r="SSD21" s="389"/>
      <c r="SSE21" s="389"/>
      <c r="SSF21" s="389"/>
      <c r="SSG21" s="389"/>
      <c r="SSH21" s="389"/>
      <c r="SSI21" s="389"/>
      <c r="SSJ21" s="389"/>
      <c r="SSK21" s="389"/>
      <c r="SSL21" s="389"/>
      <c r="SSM21" s="389"/>
      <c r="SSN21" s="389"/>
      <c r="SSO21" s="389"/>
      <c r="SSP21" s="389"/>
      <c r="SSQ21" s="389"/>
      <c r="SSR21" s="389"/>
      <c r="SSS21" s="389"/>
      <c r="SST21" s="389"/>
      <c r="SSU21" s="389"/>
      <c r="SSV21" s="389"/>
      <c r="SSW21" s="389"/>
      <c r="SSX21" s="389"/>
      <c r="SSY21" s="389"/>
      <c r="SSZ21" s="389"/>
      <c r="STA21" s="389"/>
      <c r="STB21" s="389"/>
      <c r="STC21" s="389"/>
      <c r="STD21" s="389"/>
      <c r="STE21" s="389"/>
      <c r="STF21" s="389"/>
      <c r="STG21" s="389"/>
      <c r="STH21" s="389"/>
      <c r="STI21" s="389"/>
      <c r="STJ21" s="389"/>
      <c r="STK21" s="389"/>
      <c r="STL21" s="389"/>
      <c r="STM21" s="389"/>
      <c r="STN21" s="389"/>
      <c r="STO21" s="389"/>
      <c r="STP21" s="389"/>
      <c r="STQ21" s="389"/>
      <c r="STR21" s="389"/>
      <c r="STS21" s="389"/>
      <c r="STT21" s="389"/>
      <c r="STU21" s="389"/>
      <c r="STV21" s="389"/>
      <c r="STW21" s="389"/>
      <c r="STX21" s="389"/>
      <c r="STY21" s="389"/>
      <c r="STZ21" s="389"/>
      <c r="SUA21" s="389"/>
      <c r="SUB21" s="389"/>
      <c r="SUC21" s="389"/>
      <c r="SUD21" s="389"/>
      <c r="SUE21" s="389"/>
      <c r="SUF21" s="389"/>
      <c r="SUG21" s="389"/>
      <c r="SUH21" s="389"/>
      <c r="SUI21" s="389"/>
      <c r="SUJ21" s="389"/>
      <c r="SUK21" s="389"/>
      <c r="SUL21" s="389"/>
      <c r="SUM21" s="389"/>
      <c r="SUN21" s="389"/>
      <c r="SUO21" s="389"/>
      <c r="SUP21" s="389"/>
      <c r="SUQ21" s="389"/>
      <c r="SUR21" s="389"/>
      <c r="SUS21" s="389"/>
      <c r="SUT21" s="389"/>
      <c r="SUU21" s="389"/>
      <c r="SUV21" s="389"/>
      <c r="SUW21" s="389"/>
      <c r="SUX21" s="389"/>
      <c r="SUY21" s="389"/>
      <c r="SUZ21" s="389"/>
      <c r="SVA21" s="389"/>
      <c r="SVB21" s="389"/>
      <c r="SVC21" s="389"/>
      <c r="SVD21" s="389"/>
      <c r="SVE21" s="389"/>
      <c r="SVF21" s="389"/>
      <c r="SVG21" s="389"/>
      <c r="SVH21" s="389"/>
      <c r="SVI21" s="389"/>
      <c r="SVJ21" s="389"/>
      <c r="SVK21" s="389"/>
      <c r="SVL21" s="389"/>
      <c r="SVM21" s="389"/>
      <c r="SVN21" s="389"/>
      <c r="SVO21" s="389"/>
      <c r="SVP21" s="389"/>
      <c r="SVQ21" s="389"/>
      <c r="SVR21" s="389"/>
      <c r="SVS21" s="389"/>
      <c r="SVT21" s="389"/>
      <c r="SVU21" s="389"/>
      <c r="SVV21" s="389"/>
      <c r="SVW21" s="389"/>
      <c r="SVX21" s="389"/>
      <c r="SVY21" s="389"/>
      <c r="SVZ21" s="389"/>
      <c r="SWA21" s="389"/>
      <c r="SWB21" s="389"/>
      <c r="SWC21" s="389"/>
      <c r="SWD21" s="389"/>
      <c r="SWE21" s="389"/>
      <c r="SWF21" s="389"/>
      <c r="SWG21" s="389"/>
      <c r="SWH21" s="389"/>
      <c r="SWI21" s="389"/>
      <c r="SWJ21" s="389"/>
      <c r="SWK21" s="389"/>
      <c r="SWL21" s="389"/>
      <c r="SWM21" s="389"/>
      <c r="SWN21" s="389"/>
      <c r="SWO21" s="389"/>
      <c r="SWP21" s="389"/>
      <c r="SWQ21" s="389"/>
      <c r="SWR21" s="389"/>
      <c r="SWS21" s="389"/>
      <c r="SWT21" s="389"/>
      <c r="SWU21" s="389"/>
      <c r="SWV21" s="389"/>
      <c r="SWW21" s="389"/>
      <c r="SWX21" s="389"/>
      <c r="SWY21" s="389"/>
      <c r="SWZ21" s="389"/>
      <c r="SXA21" s="389"/>
      <c r="SXB21" s="389"/>
      <c r="SXC21" s="389"/>
      <c r="SXD21" s="389"/>
      <c r="SXE21" s="389"/>
      <c r="SXF21" s="389"/>
      <c r="SXG21" s="389"/>
      <c r="SXH21" s="389"/>
      <c r="SXI21" s="389"/>
      <c r="SXJ21" s="389"/>
      <c r="SXK21" s="389"/>
      <c r="SXL21" s="389"/>
      <c r="SXM21" s="389"/>
      <c r="SXN21" s="389"/>
      <c r="SXO21" s="389"/>
      <c r="SXP21" s="389"/>
      <c r="SXQ21" s="389"/>
      <c r="SXR21" s="389"/>
      <c r="SXS21" s="389"/>
      <c r="SXT21" s="389"/>
      <c r="SXU21" s="389"/>
      <c r="SXV21" s="389"/>
      <c r="SXW21" s="389"/>
      <c r="SXX21" s="389"/>
      <c r="SXY21" s="389"/>
      <c r="SXZ21" s="389"/>
      <c r="SYA21" s="389"/>
      <c r="SYB21" s="389"/>
      <c r="SYC21" s="389"/>
      <c r="SYD21" s="389"/>
      <c r="SYE21" s="389"/>
      <c r="SYF21" s="389"/>
      <c r="SYG21" s="389"/>
      <c r="SYH21" s="389"/>
      <c r="SYI21" s="389"/>
      <c r="SYJ21" s="389"/>
      <c r="SYK21" s="389"/>
      <c r="SYL21" s="389"/>
      <c r="SYM21" s="389"/>
      <c r="SYN21" s="389"/>
      <c r="SYO21" s="389"/>
      <c r="SYP21" s="389"/>
      <c r="SYQ21" s="389"/>
      <c r="SYR21" s="389"/>
      <c r="SYS21" s="389"/>
      <c r="SYT21" s="389"/>
      <c r="SYU21" s="389"/>
      <c r="SYV21" s="389"/>
      <c r="SYW21" s="389"/>
      <c r="SYX21" s="389"/>
      <c r="SYY21" s="389"/>
      <c r="SYZ21" s="389"/>
      <c r="SZA21" s="389"/>
      <c r="SZB21" s="389"/>
      <c r="SZC21" s="389"/>
      <c r="SZD21" s="389"/>
      <c r="SZE21" s="389"/>
      <c r="SZF21" s="389"/>
      <c r="SZG21" s="389"/>
      <c r="SZH21" s="389"/>
      <c r="SZI21" s="389"/>
      <c r="SZJ21" s="389"/>
      <c r="SZK21" s="389"/>
      <c r="SZL21" s="389"/>
      <c r="SZM21" s="389"/>
      <c r="SZN21" s="389"/>
      <c r="SZO21" s="389"/>
      <c r="SZP21" s="389"/>
      <c r="SZQ21" s="389"/>
      <c r="SZR21" s="389"/>
      <c r="SZS21" s="389"/>
      <c r="SZT21" s="389"/>
      <c r="SZU21" s="389"/>
      <c r="SZV21" s="389"/>
      <c r="SZW21" s="389"/>
      <c r="SZX21" s="389"/>
      <c r="SZY21" s="389"/>
      <c r="SZZ21" s="389"/>
      <c r="TAA21" s="389"/>
      <c r="TAB21" s="389"/>
      <c r="TAC21" s="389"/>
      <c r="TAD21" s="389"/>
      <c r="TAE21" s="389"/>
      <c r="TAF21" s="389"/>
      <c r="TAG21" s="389"/>
      <c r="TAH21" s="389"/>
      <c r="TAI21" s="389"/>
      <c r="TAJ21" s="389"/>
      <c r="TAK21" s="389"/>
      <c r="TAL21" s="389"/>
      <c r="TAM21" s="389"/>
      <c r="TAN21" s="389"/>
      <c r="TAO21" s="389"/>
      <c r="TAP21" s="389"/>
      <c r="TAQ21" s="389"/>
      <c r="TAR21" s="389"/>
      <c r="TAS21" s="389"/>
      <c r="TAT21" s="389"/>
      <c r="TAU21" s="389"/>
      <c r="TAV21" s="389"/>
      <c r="TAW21" s="389"/>
      <c r="TAX21" s="389"/>
      <c r="TAY21" s="389"/>
      <c r="TAZ21" s="389"/>
      <c r="TBA21" s="389"/>
      <c r="TBB21" s="389"/>
      <c r="TBC21" s="389"/>
      <c r="TBD21" s="389"/>
      <c r="TBE21" s="389"/>
      <c r="TBF21" s="389"/>
      <c r="TBG21" s="389"/>
      <c r="TBH21" s="389"/>
      <c r="TBI21" s="389"/>
      <c r="TBJ21" s="389"/>
      <c r="TBK21" s="389"/>
      <c r="TBL21" s="389"/>
      <c r="TBM21" s="389"/>
      <c r="TBN21" s="389"/>
      <c r="TBO21" s="389"/>
      <c r="TBP21" s="389"/>
      <c r="TBQ21" s="389"/>
      <c r="TBR21" s="389"/>
      <c r="TBS21" s="389"/>
      <c r="TBT21" s="389"/>
      <c r="TBU21" s="389"/>
      <c r="TBV21" s="389"/>
      <c r="TBW21" s="389"/>
      <c r="TBX21" s="389"/>
      <c r="TBY21" s="389"/>
      <c r="TBZ21" s="389"/>
      <c r="TCA21" s="389"/>
      <c r="TCB21" s="389"/>
      <c r="TCC21" s="389"/>
      <c r="TCD21" s="389"/>
      <c r="TCE21" s="389"/>
      <c r="TCF21" s="389"/>
      <c r="TCG21" s="389"/>
      <c r="TCH21" s="389"/>
      <c r="TCI21" s="389"/>
      <c r="TCJ21" s="389"/>
      <c r="TCK21" s="389"/>
      <c r="TCL21" s="389"/>
      <c r="TCM21" s="389"/>
      <c r="TCN21" s="389"/>
      <c r="TCO21" s="389"/>
      <c r="TCP21" s="389"/>
      <c r="TCQ21" s="389"/>
      <c r="TCR21" s="389"/>
      <c r="TCS21" s="389"/>
      <c r="TCT21" s="389"/>
      <c r="TCU21" s="389"/>
      <c r="TCV21" s="389"/>
      <c r="TCW21" s="389"/>
      <c r="TCX21" s="389"/>
      <c r="TCY21" s="389"/>
      <c r="TCZ21" s="389"/>
      <c r="TDA21" s="389"/>
      <c r="TDB21" s="389"/>
      <c r="TDC21" s="389"/>
      <c r="TDD21" s="389"/>
      <c r="TDE21" s="389"/>
      <c r="TDF21" s="389"/>
      <c r="TDG21" s="389"/>
      <c r="TDH21" s="389"/>
      <c r="TDI21" s="389"/>
      <c r="TDJ21" s="389"/>
      <c r="TDK21" s="389"/>
      <c r="TDL21" s="389"/>
      <c r="TDM21" s="389"/>
      <c r="TDN21" s="389"/>
      <c r="TDO21" s="389"/>
      <c r="TDP21" s="389"/>
      <c r="TDQ21" s="389"/>
      <c r="TDR21" s="389"/>
      <c r="TDS21" s="389"/>
      <c r="TDT21" s="389"/>
      <c r="TDU21" s="389"/>
      <c r="TDV21" s="389"/>
      <c r="TDW21" s="389"/>
      <c r="TDX21" s="389"/>
      <c r="TDY21" s="389"/>
      <c r="TDZ21" s="389"/>
      <c r="TEA21" s="389"/>
      <c r="TEB21" s="389"/>
      <c r="TEC21" s="389"/>
      <c r="TED21" s="389"/>
      <c r="TEE21" s="389"/>
      <c r="TEF21" s="389"/>
      <c r="TEG21" s="389"/>
      <c r="TEH21" s="389"/>
      <c r="TEI21" s="389"/>
      <c r="TEJ21" s="389"/>
      <c r="TEK21" s="389"/>
      <c r="TEL21" s="389"/>
      <c r="TEM21" s="389"/>
      <c r="TEN21" s="389"/>
      <c r="TEO21" s="389"/>
      <c r="TEP21" s="389"/>
      <c r="TEQ21" s="389"/>
      <c r="TER21" s="389"/>
      <c r="TES21" s="389"/>
      <c r="TET21" s="389"/>
      <c r="TEU21" s="389"/>
      <c r="TEV21" s="389"/>
      <c r="TEW21" s="389"/>
      <c r="TEX21" s="389"/>
      <c r="TEY21" s="389"/>
      <c r="TEZ21" s="389"/>
      <c r="TFA21" s="389"/>
      <c r="TFB21" s="389"/>
      <c r="TFC21" s="389"/>
      <c r="TFD21" s="389"/>
      <c r="TFE21" s="389"/>
      <c r="TFF21" s="389"/>
      <c r="TFG21" s="389"/>
      <c r="TFH21" s="389"/>
      <c r="TFI21" s="389"/>
      <c r="TFJ21" s="389"/>
      <c r="TFK21" s="389"/>
      <c r="TFL21" s="389"/>
      <c r="TFM21" s="389"/>
      <c r="TFN21" s="389"/>
      <c r="TFO21" s="389"/>
      <c r="TFP21" s="389"/>
      <c r="TFQ21" s="389"/>
      <c r="TFR21" s="389"/>
      <c r="TFS21" s="389"/>
      <c r="TFT21" s="389"/>
      <c r="TFU21" s="389"/>
      <c r="TFV21" s="389"/>
      <c r="TFW21" s="389"/>
      <c r="TFX21" s="389"/>
      <c r="TFY21" s="389"/>
      <c r="TFZ21" s="389"/>
      <c r="TGA21" s="389"/>
      <c r="TGB21" s="389"/>
      <c r="TGC21" s="389"/>
      <c r="TGD21" s="389"/>
      <c r="TGE21" s="389"/>
      <c r="TGF21" s="389"/>
      <c r="TGG21" s="389"/>
      <c r="TGH21" s="389"/>
      <c r="TGI21" s="389"/>
      <c r="TGJ21" s="389"/>
      <c r="TGK21" s="389"/>
      <c r="TGL21" s="389"/>
      <c r="TGM21" s="389"/>
      <c r="TGN21" s="389"/>
      <c r="TGO21" s="389"/>
      <c r="TGP21" s="389"/>
      <c r="TGQ21" s="389"/>
      <c r="TGR21" s="389"/>
      <c r="TGS21" s="389"/>
      <c r="TGT21" s="389"/>
      <c r="TGU21" s="389"/>
      <c r="TGV21" s="389"/>
      <c r="TGW21" s="389"/>
      <c r="TGX21" s="389"/>
      <c r="TGY21" s="389"/>
      <c r="TGZ21" s="389"/>
      <c r="THA21" s="389"/>
      <c r="THB21" s="389"/>
      <c r="THC21" s="389"/>
      <c r="THD21" s="389"/>
      <c r="THE21" s="389"/>
      <c r="THF21" s="389"/>
      <c r="THG21" s="389"/>
      <c r="THH21" s="389"/>
      <c r="THI21" s="389"/>
      <c r="THJ21" s="389"/>
      <c r="THK21" s="389"/>
      <c r="THL21" s="389"/>
      <c r="THM21" s="389"/>
      <c r="THN21" s="389"/>
      <c r="THO21" s="389"/>
      <c r="THP21" s="389"/>
      <c r="THQ21" s="389"/>
      <c r="THR21" s="389"/>
      <c r="THS21" s="389"/>
      <c r="THT21" s="389"/>
      <c r="THU21" s="389"/>
      <c r="THV21" s="389"/>
      <c r="THW21" s="389"/>
      <c r="THX21" s="389"/>
      <c r="THY21" s="389"/>
      <c r="THZ21" s="389"/>
      <c r="TIA21" s="389"/>
      <c r="TIB21" s="389"/>
      <c r="TIC21" s="389"/>
      <c r="TID21" s="389"/>
      <c r="TIE21" s="389"/>
      <c r="TIF21" s="389"/>
      <c r="TIG21" s="389"/>
      <c r="TIH21" s="389"/>
      <c r="TII21" s="389"/>
      <c r="TIJ21" s="389"/>
      <c r="TIK21" s="389"/>
      <c r="TIL21" s="389"/>
      <c r="TIM21" s="389"/>
      <c r="TIN21" s="389"/>
      <c r="TIO21" s="389"/>
      <c r="TIP21" s="389"/>
      <c r="TIQ21" s="389"/>
      <c r="TIR21" s="389"/>
      <c r="TIS21" s="389"/>
      <c r="TIT21" s="389"/>
      <c r="TIU21" s="389"/>
      <c r="TIV21" s="389"/>
      <c r="TIW21" s="389"/>
      <c r="TIX21" s="389"/>
      <c r="TIY21" s="389"/>
      <c r="TIZ21" s="389"/>
      <c r="TJA21" s="389"/>
      <c r="TJB21" s="389"/>
      <c r="TJC21" s="389"/>
      <c r="TJD21" s="389"/>
      <c r="TJE21" s="389"/>
      <c r="TJF21" s="389"/>
      <c r="TJG21" s="389"/>
      <c r="TJH21" s="389"/>
      <c r="TJI21" s="389"/>
      <c r="TJJ21" s="389"/>
      <c r="TJK21" s="389"/>
      <c r="TJL21" s="389"/>
      <c r="TJM21" s="389"/>
      <c r="TJN21" s="389"/>
      <c r="TJO21" s="389"/>
      <c r="TJP21" s="389"/>
      <c r="TJQ21" s="389"/>
      <c r="TJR21" s="389"/>
      <c r="TJS21" s="389"/>
      <c r="TJT21" s="389"/>
      <c r="TJU21" s="389"/>
      <c r="TJV21" s="389"/>
      <c r="TJW21" s="389"/>
      <c r="TJX21" s="389"/>
      <c r="TJY21" s="389"/>
      <c r="TJZ21" s="389"/>
      <c r="TKA21" s="389"/>
      <c r="TKB21" s="389"/>
      <c r="TKC21" s="389"/>
      <c r="TKD21" s="389"/>
      <c r="TKE21" s="389"/>
      <c r="TKF21" s="389"/>
      <c r="TKG21" s="389"/>
      <c r="TKH21" s="389"/>
      <c r="TKI21" s="389"/>
      <c r="TKJ21" s="389"/>
      <c r="TKK21" s="389"/>
      <c r="TKL21" s="389"/>
      <c r="TKM21" s="389"/>
      <c r="TKN21" s="389"/>
      <c r="TKO21" s="389"/>
      <c r="TKP21" s="389"/>
      <c r="TKQ21" s="389"/>
      <c r="TKR21" s="389"/>
      <c r="TKS21" s="389"/>
      <c r="TKT21" s="389"/>
      <c r="TKU21" s="389"/>
      <c r="TKV21" s="389"/>
      <c r="TKW21" s="389"/>
      <c r="TKX21" s="389"/>
      <c r="TKY21" s="389"/>
      <c r="TKZ21" s="389"/>
      <c r="TLA21" s="389"/>
      <c r="TLB21" s="389"/>
      <c r="TLC21" s="389"/>
      <c r="TLD21" s="389"/>
      <c r="TLE21" s="389"/>
      <c r="TLF21" s="389"/>
      <c r="TLG21" s="389"/>
      <c r="TLH21" s="389"/>
      <c r="TLI21" s="389"/>
      <c r="TLJ21" s="389"/>
      <c r="TLK21" s="389"/>
      <c r="TLL21" s="389"/>
      <c r="TLM21" s="389"/>
      <c r="TLN21" s="389"/>
      <c r="TLO21" s="389"/>
      <c r="TLP21" s="389"/>
      <c r="TLQ21" s="389"/>
      <c r="TLR21" s="389"/>
      <c r="TLS21" s="389"/>
      <c r="TLT21" s="389"/>
      <c r="TLU21" s="389"/>
      <c r="TLV21" s="389"/>
      <c r="TLW21" s="389"/>
      <c r="TLX21" s="389"/>
      <c r="TLY21" s="389"/>
      <c r="TLZ21" s="389"/>
      <c r="TMA21" s="389"/>
      <c r="TMB21" s="389"/>
      <c r="TMC21" s="389"/>
      <c r="TMD21" s="389"/>
      <c r="TME21" s="389"/>
      <c r="TMF21" s="389"/>
      <c r="TMG21" s="389"/>
      <c r="TMH21" s="389"/>
      <c r="TMI21" s="389"/>
      <c r="TMJ21" s="389"/>
      <c r="TMK21" s="389"/>
      <c r="TML21" s="389"/>
      <c r="TMM21" s="389"/>
      <c r="TMN21" s="389"/>
      <c r="TMO21" s="389"/>
      <c r="TMP21" s="389"/>
      <c r="TMQ21" s="389"/>
      <c r="TMR21" s="389"/>
      <c r="TMS21" s="389"/>
      <c r="TMT21" s="389"/>
      <c r="TMU21" s="389"/>
      <c r="TMV21" s="389"/>
      <c r="TMW21" s="389"/>
      <c r="TMX21" s="389"/>
      <c r="TMY21" s="389"/>
      <c r="TMZ21" s="389"/>
      <c r="TNA21" s="389"/>
      <c r="TNB21" s="389"/>
      <c r="TNC21" s="389"/>
      <c r="TND21" s="389"/>
      <c r="TNE21" s="389"/>
      <c r="TNF21" s="389"/>
      <c r="TNG21" s="389"/>
      <c r="TNH21" s="389"/>
      <c r="TNI21" s="389"/>
      <c r="TNJ21" s="389"/>
      <c r="TNK21" s="389"/>
      <c r="TNL21" s="389"/>
      <c r="TNM21" s="389"/>
      <c r="TNN21" s="389"/>
      <c r="TNO21" s="389"/>
      <c r="TNP21" s="389"/>
      <c r="TNQ21" s="389"/>
      <c r="TNR21" s="389"/>
      <c r="TNS21" s="389"/>
      <c r="TNT21" s="389"/>
      <c r="TNU21" s="389"/>
      <c r="TNV21" s="389"/>
      <c r="TNW21" s="389"/>
      <c r="TNX21" s="389"/>
      <c r="TNY21" s="389"/>
      <c r="TNZ21" s="389"/>
      <c r="TOA21" s="389"/>
      <c r="TOB21" s="389"/>
      <c r="TOC21" s="389"/>
      <c r="TOD21" s="389"/>
      <c r="TOE21" s="389"/>
      <c r="TOF21" s="389"/>
      <c r="TOG21" s="389"/>
      <c r="TOH21" s="389"/>
      <c r="TOI21" s="389"/>
      <c r="TOJ21" s="389"/>
      <c r="TOK21" s="389"/>
      <c r="TOL21" s="389"/>
      <c r="TOM21" s="389"/>
      <c r="TON21" s="389"/>
      <c r="TOO21" s="389"/>
      <c r="TOP21" s="389"/>
      <c r="TOQ21" s="389"/>
      <c r="TOR21" s="389"/>
      <c r="TOS21" s="389"/>
      <c r="TOT21" s="389"/>
      <c r="TOU21" s="389"/>
      <c r="TOV21" s="389"/>
      <c r="TOW21" s="389"/>
      <c r="TOX21" s="389"/>
      <c r="TOY21" s="389"/>
      <c r="TOZ21" s="389"/>
      <c r="TPA21" s="389"/>
      <c r="TPB21" s="389"/>
      <c r="TPC21" s="389"/>
      <c r="TPD21" s="389"/>
      <c r="TPE21" s="389"/>
      <c r="TPF21" s="389"/>
      <c r="TPG21" s="389"/>
      <c r="TPH21" s="389"/>
      <c r="TPI21" s="389"/>
      <c r="TPJ21" s="389"/>
      <c r="TPK21" s="389"/>
      <c r="TPL21" s="389"/>
      <c r="TPM21" s="389"/>
      <c r="TPN21" s="389"/>
      <c r="TPO21" s="389"/>
      <c r="TPP21" s="389"/>
      <c r="TPQ21" s="389"/>
      <c r="TPR21" s="389"/>
      <c r="TPS21" s="389"/>
      <c r="TPT21" s="389"/>
      <c r="TPU21" s="389"/>
      <c r="TPV21" s="389"/>
      <c r="TPW21" s="389"/>
      <c r="TPX21" s="389"/>
      <c r="TPY21" s="389"/>
      <c r="TPZ21" s="389"/>
      <c r="TQA21" s="389"/>
      <c r="TQB21" s="389"/>
      <c r="TQC21" s="389"/>
      <c r="TQD21" s="389"/>
      <c r="TQE21" s="389"/>
      <c r="TQF21" s="389"/>
      <c r="TQG21" s="389"/>
      <c r="TQH21" s="389"/>
      <c r="TQI21" s="389"/>
      <c r="TQJ21" s="389"/>
      <c r="TQK21" s="389"/>
      <c r="TQL21" s="389"/>
      <c r="TQM21" s="389"/>
      <c r="TQN21" s="389"/>
      <c r="TQO21" s="389"/>
      <c r="TQP21" s="389"/>
      <c r="TQQ21" s="389"/>
      <c r="TQR21" s="389"/>
      <c r="TQS21" s="389"/>
      <c r="TQT21" s="389"/>
      <c r="TQU21" s="389"/>
      <c r="TQV21" s="389"/>
      <c r="TQW21" s="389"/>
      <c r="TQX21" s="389"/>
      <c r="TQY21" s="389"/>
      <c r="TQZ21" s="389"/>
      <c r="TRA21" s="389"/>
      <c r="TRB21" s="389"/>
      <c r="TRC21" s="389"/>
      <c r="TRD21" s="389"/>
      <c r="TRE21" s="389"/>
      <c r="TRF21" s="389"/>
      <c r="TRG21" s="389"/>
      <c r="TRH21" s="389"/>
      <c r="TRI21" s="389"/>
      <c r="TRJ21" s="389"/>
      <c r="TRK21" s="389"/>
      <c r="TRL21" s="389"/>
      <c r="TRM21" s="389"/>
      <c r="TRN21" s="389"/>
      <c r="TRO21" s="389"/>
      <c r="TRP21" s="389"/>
      <c r="TRQ21" s="389"/>
      <c r="TRR21" s="389"/>
      <c r="TRS21" s="389"/>
      <c r="TRT21" s="389"/>
      <c r="TRU21" s="389"/>
      <c r="TRV21" s="389"/>
      <c r="TRW21" s="389"/>
      <c r="TRX21" s="389"/>
      <c r="TRY21" s="389"/>
      <c r="TRZ21" s="389"/>
      <c r="TSA21" s="389"/>
      <c r="TSB21" s="389"/>
      <c r="TSC21" s="389"/>
      <c r="TSD21" s="389"/>
      <c r="TSE21" s="389"/>
      <c r="TSF21" s="389"/>
      <c r="TSG21" s="389"/>
      <c r="TSH21" s="389"/>
      <c r="TSI21" s="389"/>
      <c r="TSJ21" s="389"/>
      <c r="TSK21" s="389"/>
      <c r="TSL21" s="389"/>
      <c r="TSM21" s="389"/>
      <c r="TSN21" s="389"/>
      <c r="TSO21" s="389"/>
      <c r="TSP21" s="389"/>
      <c r="TSQ21" s="389"/>
      <c r="TSR21" s="389"/>
      <c r="TSS21" s="389"/>
      <c r="TST21" s="389"/>
      <c r="TSU21" s="389"/>
      <c r="TSV21" s="389"/>
      <c r="TSW21" s="389"/>
      <c r="TSX21" s="389"/>
      <c r="TSY21" s="389"/>
      <c r="TSZ21" s="389"/>
      <c r="TTA21" s="389"/>
      <c r="TTB21" s="389"/>
      <c r="TTC21" s="389"/>
      <c r="TTD21" s="389"/>
      <c r="TTE21" s="389"/>
      <c r="TTF21" s="389"/>
      <c r="TTG21" s="389"/>
      <c r="TTH21" s="389"/>
      <c r="TTI21" s="389"/>
      <c r="TTJ21" s="389"/>
      <c r="TTK21" s="389"/>
      <c r="TTL21" s="389"/>
      <c r="TTM21" s="389"/>
      <c r="TTN21" s="389"/>
      <c r="TTO21" s="389"/>
      <c r="TTP21" s="389"/>
      <c r="TTQ21" s="389"/>
      <c r="TTR21" s="389"/>
      <c r="TTS21" s="389"/>
      <c r="TTT21" s="389"/>
      <c r="TTU21" s="389"/>
      <c r="TTV21" s="389"/>
      <c r="TTW21" s="389"/>
      <c r="TTX21" s="389"/>
      <c r="TTY21" s="389"/>
      <c r="TTZ21" s="389"/>
      <c r="TUA21" s="389"/>
      <c r="TUB21" s="389"/>
      <c r="TUC21" s="389"/>
      <c r="TUD21" s="389"/>
      <c r="TUE21" s="389"/>
      <c r="TUF21" s="389"/>
      <c r="TUG21" s="389"/>
      <c r="TUH21" s="389"/>
      <c r="TUI21" s="389"/>
      <c r="TUJ21" s="389"/>
      <c r="TUK21" s="389"/>
      <c r="TUL21" s="389"/>
      <c r="TUM21" s="389"/>
      <c r="TUN21" s="389"/>
      <c r="TUO21" s="389"/>
      <c r="TUP21" s="389"/>
      <c r="TUQ21" s="389"/>
      <c r="TUR21" s="389"/>
      <c r="TUS21" s="389"/>
      <c r="TUT21" s="389"/>
      <c r="TUU21" s="389"/>
      <c r="TUV21" s="389"/>
      <c r="TUW21" s="389"/>
      <c r="TUX21" s="389"/>
      <c r="TUY21" s="389"/>
      <c r="TUZ21" s="389"/>
      <c r="TVA21" s="389"/>
      <c r="TVB21" s="389"/>
      <c r="TVC21" s="389"/>
      <c r="TVD21" s="389"/>
      <c r="TVE21" s="389"/>
      <c r="TVF21" s="389"/>
      <c r="TVG21" s="389"/>
      <c r="TVH21" s="389"/>
      <c r="TVI21" s="389"/>
      <c r="TVJ21" s="389"/>
      <c r="TVK21" s="389"/>
      <c r="TVL21" s="389"/>
      <c r="TVM21" s="389"/>
      <c r="TVN21" s="389"/>
      <c r="TVO21" s="389"/>
      <c r="TVP21" s="389"/>
      <c r="TVQ21" s="389"/>
      <c r="TVR21" s="389"/>
      <c r="TVS21" s="389"/>
      <c r="TVT21" s="389"/>
      <c r="TVU21" s="389"/>
      <c r="TVV21" s="389"/>
      <c r="TVW21" s="389"/>
      <c r="TVX21" s="389"/>
      <c r="TVY21" s="389"/>
      <c r="TVZ21" s="389"/>
      <c r="TWA21" s="389"/>
      <c r="TWB21" s="389"/>
      <c r="TWC21" s="389"/>
      <c r="TWD21" s="389"/>
      <c r="TWE21" s="389"/>
      <c r="TWF21" s="389"/>
      <c r="TWG21" s="389"/>
      <c r="TWH21" s="389"/>
      <c r="TWI21" s="389"/>
      <c r="TWJ21" s="389"/>
      <c r="TWK21" s="389"/>
      <c r="TWL21" s="389"/>
      <c r="TWM21" s="389"/>
      <c r="TWN21" s="389"/>
      <c r="TWO21" s="389"/>
      <c r="TWP21" s="389"/>
      <c r="TWQ21" s="389"/>
      <c r="TWR21" s="389"/>
      <c r="TWS21" s="389"/>
      <c r="TWT21" s="389"/>
      <c r="TWU21" s="389"/>
      <c r="TWV21" s="389"/>
      <c r="TWW21" s="389"/>
      <c r="TWX21" s="389"/>
      <c r="TWY21" s="389"/>
      <c r="TWZ21" s="389"/>
      <c r="TXA21" s="389"/>
      <c r="TXB21" s="389"/>
      <c r="TXC21" s="389"/>
      <c r="TXD21" s="389"/>
      <c r="TXE21" s="389"/>
      <c r="TXF21" s="389"/>
      <c r="TXG21" s="389"/>
      <c r="TXH21" s="389"/>
      <c r="TXI21" s="389"/>
      <c r="TXJ21" s="389"/>
      <c r="TXK21" s="389"/>
      <c r="TXL21" s="389"/>
      <c r="TXM21" s="389"/>
      <c r="TXN21" s="389"/>
      <c r="TXO21" s="389"/>
      <c r="TXP21" s="389"/>
      <c r="TXQ21" s="389"/>
      <c r="TXR21" s="389"/>
      <c r="TXS21" s="389"/>
      <c r="TXT21" s="389"/>
      <c r="TXU21" s="389"/>
      <c r="TXV21" s="389"/>
      <c r="TXW21" s="389"/>
      <c r="TXX21" s="389"/>
      <c r="TXY21" s="389"/>
      <c r="TXZ21" s="389"/>
      <c r="TYA21" s="389"/>
      <c r="TYB21" s="389"/>
      <c r="TYC21" s="389"/>
      <c r="TYD21" s="389"/>
      <c r="TYE21" s="389"/>
      <c r="TYF21" s="389"/>
      <c r="TYG21" s="389"/>
      <c r="TYH21" s="389"/>
      <c r="TYI21" s="389"/>
      <c r="TYJ21" s="389"/>
      <c r="TYK21" s="389"/>
      <c r="TYL21" s="389"/>
      <c r="TYM21" s="389"/>
      <c r="TYN21" s="389"/>
      <c r="TYO21" s="389"/>
      <c r="TYP21" s="389"/>
      <c r="TYQ21" s="389"/>
      <c r="TYR21" s="389"/>
      <c r="TYS21" s="389"/>
      <c r="TYT21" s="389"/>
      <c r="TYU21" s="389"/>
      <c r="TYV21" s="389"/>
      <c r="TYW21" s="389"/>
      <c r="TYX21" s="389"/>
      <c r="TYY21" s="389"/>
      <c r="TYZ21" s="389"/>
      <c r="TZA21" s="389"/>
      <c r="TZB21" s="389"/>
      <c r="TZC21" s="389"/>
      <c r="TZD21" s="389"/>
      <c r="TZE21" s="389"/>
      <c r="TZF21" s="389"/>
      <c r="TZG21" s="389"/>
      <c r="TZH21" s="389"/>
      <c r="TZI21" s="389"/>
      <c r="TZJ21" s="389"/>
      <c r="TZK21" s="389"/>
      <c r="TZL21" s="389"/>
      <c r="TZM21" s="389"/>
      <c r="TZN21" s="389"/>
      <c r="TZO21" s="389"/>
      <c r="TZP21" s="389"/>
      <c r="TZQ21" s="389"/>
      <c r="TZR21" s="389"/>
      <c r="TZS21" s="389"/>
      <c r="TZT21" s="389"/>
      <c r="TZU21" s="389"/>
      <c r="TZV21" s="389"/>
      <c r="TZW21" s="389"/>
      <c r="TZX21" s="389"/>
      <c r="TZY21" s="389"/>
      <c r="TZZ21" s="389"/>
      <c r="UAA21" s="389"/>
      <c r="UAB21" s="389"/>
      <c r="UAC21" s="389"/>
      <c r="UAD21" s="389"/>
      <c r="UAE21" s="389"/>
      <c r="UAF21" s="389"/>
      <c r="UAG21" s="389"/>
      <c r="UAH21" s="389"/>
      <c r="UAI21" s="389"/>
      <c r="UAJ21" s="389"/>
      <c r="UAK21" s="389"/>
      <c r="UAL21" s="389"/>
      <c r="UAM21" s="389"/>
      <c r="UAN21" s="389"/>
      <c r="UAO21" s="389"/>
      <c r="UAP21" s="389"/>
      <c r="UAQ21" s="389"/>
      <c r="UAR21" s="389"/>
      <c r="UAS21" s="389"/>
      <c r="UAT21" s="389"/>
      <c r="UAU21" s="389"/>
      <c r="UAV21" s="389"/>
      <c r="UAW21" s="389"/>
      <c r="UAX21" s="389"/>
      <c r="UAY21" s="389"/>
      <c r="UAZ21" s="389"/>
      <c r="UBA21" s="389"/>
      <c r="UBB21" s="389"/>
      <c r="UBC21" s="389"/>
      <c r="UBD21" s="389"/>
      <c r="UBE21" s="389"/>
      <c r="UBF21" s="389"/>
      <c r="UBG21" s="389"/>
      <c r="UBH21" s="389"/>
      <c r="UBI21" s="389"/>
      <c r="UBJ21" s="389"/>
      <c r="UBK21" s="389"/>
      <c r="UBL21" s="389"/>
      <c r="UBM21" s="389"/>
      <c r="UBN21" s="389"/>
      <c r="UBO21" s="389"/>
      <c r="UBP21" s="389"/>
      <c r="UBQ21" s="389"/>
      <c r="UBR21" s="389"/>
      <c r="UBS21" s="389"/>
      <c r="UBT21" s="389"/>
      <c r="UBU21" s="389"/>
      <c r="UBV21" s="389"/>
      <c r="UBW21" s="389"/>
      <c r="UBX21" s="389"/>
      <c r="UBY21" s="389"/>
      <c r="UBZ21" s="389"/>
      <c r="UCA21" s="389"/>
      <c r="UCB21" s="389"/>
      <c r="UCC21" s="389"/>
      <c r="UCD21" s="389"/>
      <c r="UCE21" s="389"/>
      <c r="UCF21" s="389"/>
      <c r="UCG21" s="389"/>
      <c r="UCH21" s="389"/>
      <c r="UCI21" s="389"/>
      <c r="UCJ21" s="389"/>
      <c r="UCK21" s="389"/>
      <c r="UCL21" s="389"/>
      <c r="UCM21" s="389"/>
      <c r="UCN21" s="389"/>
      <c r="UCO21" s="389"/>
      <c r="UCP21" s="389"/>
      <c r="UCQ21" s="389"/>
      <c r="UCR21" s="389"/>
      <c r="UCS21" s="389"/>
      <c r="UCT21" s="389"/>
      <c r="UCU21" s="389"/>
      <c r="UCV21" s="389"/>
      <c r="UCW21" s="389"/>
      <c r="UCX21" s="389"/>
      <c r="UCY21" s="389"/>
      <c r="UCZ21" s="389"/>
      <c r="UDA21" s="389"/>
      <c r="UDB21" s="389"/>
      <c r="UDC21" s="389"/>
      <c r="UDD21" s="389"/>
      <c r="UDE21" s="389"/>
      <c r="UDF21" s="389"/>
      <c r="UDG21" s="389"/>
      <c r="UDH21" s="389"/>
      <c r="UDI21" s="389"/>
      <c r="UDJ21" s="389"/>
      <c r="UDK21" s="389"/>
      <c r="UDL21" s="389"/>
      <c r="UDM21" s="389"/>
      <c r="UDN21" s="389"/>
      <c r="UDO21" s="389"/>
      <c r="UDP21" s="389"/>
      <c r="UDQ21" s="389"/>
      <c r="UDR21" s="389"/>
      <c r="UDS21" s="389"/>
      <c r="UDT21" s="389"/>
      <c r="UDU21" s="389"/>
      <c r="UDV21" s="389"/>
      <c r="UDW21" s="389"/>
      <c r="UDX21" s="389"/>
      <c r="UDY21" s="389"/>
      <c r="UDZ21" s="389"/>
      <c r="UEA21" s="389"/>
      <c r="UEB21" s="389"/>
      <c r="UEC21" s="389"/>
    </row>
    <row r="22" spans="1:14329" ht="25.5" customHeight="1">
      <c r="B22" s="304"/>
      <c r="C22" s="304"/>
      <c r="D22" s="305"/>
      <c r="E22" s="304"/>
      <c r="F22" s="304"/>
      <c r="G22" s="304"/>
      <c r="I22" s="306"/>
      <c r="J22" s="307"/>
      <c r="K22" s="188"/>
      <c r="L22" s="188"/>
      <c r="M22" s="304"/>
      <c r="N22" s="305"/>
      <c r="O22" s="304"/>
      <c r="P22" s="286"/>
      <c r="AD22" s="286"/>
      <c r="QXT22" s="389"/>
      <c r="QXU22" s="389"/>
      <c r="QXV22" s="389"/>
      <c r="QXW22" s="389"/>
      <c r="QXX22" s="389"/>
      <c r="QXY22" s="389"/>
      <c r="QXZ22" s="389"/>
      <c r="QYA22" s="389"/>
      <c r="QYB22" s="389"/>
      <c r="QYC22" s="389"/>
      <c r="QYD22" s="389"/>
      <c r="QYE22" s="389"/>
      <c r="QYF22" s="389"/>
      <c r="QYG22" s="389"/>
      <c r="QYH22" s="389"/>
      <c r="QYI22" s="389"/>
      <c r="QYJ22" s="389"/>
      <c r="QYK22" s="389"/>
      <c r="QYL22" s="389"/>
      <c r="QYM22" s="389"/>
      <c r="QYN22" s="389"/>
      <c r="QYO22" s="389"/>
      <c r="QYP22" s="389"/>
      <c r="QYQ22" s="389"/>
      <c r="QYR22" s="389"/>
      <c r="QYS22" s="389"/>
      <c r="QYT22" s="389"/>
      <c r="QYU22" s="389"/>
      <c r="QYV22" s="389"/>
      <c r="QYW22" s="389"/>
      <c r="QYX22" s="389"/>
      <c r="QYY22" s="389"/>
      <c r="QYZ22" s="389"/>
      <c r="QZA22" s="389"/>
      <c r="QZB22" s="389"/>
      <c r="QZC22" s="389"/>
      <c r="QZD22" s="389"/>
      <c r="QZE22" s="389"/>
      <c r="QZF22" s="389"/>
      <c r="QZG22" s="389"/>
      <c r="QZH22" s="389"/>
      <c r="QZI22" s="389"/>
      <c r="QZJ22" s="389"/>
      <c r="QZK22" s="389"/>
      <c r="QZL22" s="389"/>
      <c r="QZM22" s="389"/>
      <c r="QZN22" s="389"/>
      <c r="QZO22" s="389"/>
      <c r="QZP22" s="389"/>
      <c r="QZQ22" s="389"/>
      <c r="QZR22" s="389"/>
      <c r="QZS22" s="389"/>
      <c r="QZT22" s="389"/>
      <c r="QZU22" s="389"/>
      <c r="QZV22" s="389"/>
      <c r="QZW22" s="389"/>
      <c r="QZX22" s="389"/>
      <c r="QZY22" s="389"/>
      <c r="QZZ22" s="389"/>
      <c r="RAA22" s="389"/>
      <c r="RAB22" s="389"/>
      <c r="RAC22" s="389"/>
      <c r="RAD22" s="389"/>
      <c r="RAE22" s="389"/>
      <c r="RAF22" s="389"/>
      <c r="RAG22" s="389"/>
      <c r="RAH22" s="389"/>
      <c r="RAI22" s="389"/>
      <c r="RAJ22" s="389"/>
      <c r="RAK22" s="389"/>
      <c r="RAL22" s="389"/>
      <c r="RAM22" s="389"/>
      <c r="RAN22" s="389"/>
      <c r="RAO22" s="389"/>
      <c r="RAP22" s="389"/>
      <c r="RAQ22" s="389"/>
      <c r="RAR22" s="389"/>
      <c r="RAS22" s="389"/>
      <c r="RAT22" s="389"/>
      <c r="RAU22" s="389"/>
      <c r="RAV22" s="389"/>
      <c r="RAW22" s="389"/>
      <c r="RAX22" s="389"/>
      <c r="RAY22" s="389"/>
      <c r="RAZ22" s="389"/>
      <c r="RBA22" s="389"/>
      <c r="RBB22" s="389"/>
      <c r="RBC22" s="389"/>
      <c r="RBD22" s="389"/>
      <c r="RBE22" s="389"/>
      <c r="RBF22" s="389"/>
      <c r="RBG22" s="389"/>
      <c r="RBH22" s="389"/>
      <c r="RBI22" s="389"/>
      <c r="RBJ22" s="389"/>
      <c r="RBK22" s="389"/>
      <c r="RBL22" s="389"/>
      <c r="RBM22" s="389"/>
      <c r="RBN22" s="389"/>
      <c r="RBO22" s="389"/>
      <c r="RBP22" s="389"/>
      <c r="RBQ22" s="389"/>
      <c r="RBR22" s="389"/>
      <c r="RBS22" s="389"/>
      <c r="RBT22" s="389"/>
      <c r="RBU22" s="389"/>
      <c r="RBV22" s="389"/>
      <c r="RBW22" s="389"/>
      <c r="RBX22" s="389"/>
      <c r="RBY22" s="389"/>
      <c r="RBZ22" s="389"/>
      <c r="RCA22" s="389"/>
      <c r="RCB22" s="389"/>
      <c r="RCC22" s="389"/>
      <c r="RCD22" s="389"/>
      <c r="RCE22" s="389"/>
      <c r="RCF22" s="389"/>
      <c r="RCG22" s="389"/>
      <c r="RCH22" s="389"/>
      <c r="RCI22" s="389"/>
      <c r="RCJ22" s="389"/>
      <c r="RCK22" s="389"/>
      <c r="RCL22" s="389"/>
      <c r="RCM22" s="389"/>
      <c r="RCN22" s="389"/>
      <c r="RCO22" s="389"/>
      <c r="RCP22" s="389"/>
      <c r="RCQ22" s="389"/>
      <c r="RCR22" s="389"/>
      <c r="RCS22" s="389"/>
      <c r="RCT22" s="389"/>
      <c r="RCU22" s="389"/>
      <c r="RCV22" s="389"/>
      <c r="RCW22" s="389"/>
      <c r="RCX22" s="389"/>
      <c r="RCY22" s="389"/>
      <c r="RCZ22" s="389"/>
      <c r="RDA22" s="389"/>
      <c r="RDB22" s="389"/>
      <c r="RDC22" s="389"/>
      <c r="RDD22" s="389"/>
      <c r="RDE22" s="389"/>
      <c r="RDF22" s="389"/>
      <c r="RDG22" s="389"/>
      <c r="RDH22" s="389"/>
      <c r="RDI22" s="389"/>
      <c r="RDJ22" s="389"/>
      <c r="RDK22" s="389"/>
      <c r="RDL22" s="389"/>
      <c r="RDM22" s="389"/>
      <c r="RDN22" s="389"/>
      <c r="RDO22" s="389"/>
      <c r="RDP22" s="389"/>
      <c r="RDQ22" s="389"/>
      <c r="RDR22" s="389"/>
      <c r="RDS22" s="389"/>
      <c r="RDT22" s="389"/>
      <c r="RDU22" s="389"/>
      <c r="RDV22" s="389"/>
      <c r="RDW22" s="389"/>
      <c r="RDX22" s="389"/>
      <c r="RDY22" s="389"/>
      <c r="RDZ22" s="389"/>
      <c r="REA22" s="389"/>
      <c r="REB22" s="389"/>
      <c r="REC22" s="389"/>
      <c r="RED22" s="389"/>
      <c r="REE22" s="389"/>
      <c r="REF22" s="389"/>
      <c r="REG22" s="389"/>
      <c r="REH22" s="389"/>
      <c r="REI22" s="389"/>
      <c r="REJ22" s="389"/>
      <c r="REK22" s="389"/>
      <c r="REL22" s="389"/>
      <c r="REM22" s="389"/>
      <c r="REN22" s="389"/>
      <c r="REO22" s="389"/>
      <c r="REP22" s="389"/>
      <c r="REQ22" s="389"/>
      <c r="RER22" s="389"/>
      <c r="RES22" s="389"/>
      <c r="RET22" s="389"/>
      <c r="REU22" s="389"/>
      <c r="REV22" s="389"/>
      <c r="REW22" s="389"/>
      <c r="REX22" s="389"/>
      <c r="REY22" s="389"/>
      <c r="REZ22" s="389"/>
      <c r="RFA22" s="389"/>
      <c r="RFB22" s="389"/>
      <c r="RFC22" s="389"/>
      <c r="RFD22" s="389"/>
      <c r="RFE22" s="389"/>
      <c r="RFF22" s="389"/>
      <c r="RFG22" s="389"/>
      <c r="RFH22" s="389"/>
      <c r="RFI22" s="389"/>
      <c r="RFJ22" s="389"/>
      <c r="RFK22" s="389"/>
      <c r="RFL22" s="389"/>
      <c r="RFM22" s="389"/>
      <c r="RFN22" s="389"/>
      <c r="RFO22" s="389"/>
      <c r="RFP22" s="389"/>
      <c r="RFQ22" s="389"/>
      <c r="RFR22" s="389"/>
      <c r="RFS22" s="389"/>
      <c r="RFT22" s="389"/>
      <c r="RFU22" s="389"/>
      <c r="RFV22" s="389"/>
      <c r="RFW22" s="389"/>
      <c r="RFX22" s="389"/>
      <c r="RFY22" s="389"/>
      <c r="RFZ22" s="389"/>
      <c r="RGA22" s="389"/>
      <c r="RGB22" s="389"/>
      <c r="RGC22" s="389"/>
      <c r="RGD22" s="389"/>
      <c r="RGE22" s="389"/>
      <c r="RGF22" s="389"/>
      <c r="RGG22" s="389"/>
      <c r="RGH22" s="389"/>
      <c r="RGI22" s="389"/>
      <c r="RGJ22" s="389"/>
      <c r="RGK22" s="389"/>
      <c r="RGL22" s="389"/>
      <c r="RGM22" s="389"/>
      <c r="RGN22" s="389"/>
      <c r="RGO22" s="389"/>
      <c r="RGP22" s="389"/>
      <c r="RGQ22" s="389"/>
      <c r="RGR22" s="389"/>
      <c r="RGS22" s="389"/>
      <c r="RGT22" s="389"/>
      <c r="RGU22" s="389"/>
      <c r="RGV22" s="389"/>
      <c r="RGW22" s="389"/>
      <c r="RGX22" s="389"/>
      <c r="RGY22" s="389"/>
      <c r="RGZ22" s="389"/>
      <c r="RHA22" s="389"/>
      <c r="RHB22" s="389"/>
      <c r="RHC22" s="389"/>
      <c r="RHD22" s="389"/>
      <c r="RHE22" s="389"/>
      <c r="RHF22" s="389"/>
      <c r="RHG22" s="389"/>
      <c r="RHH22" s="389"/>
      <c r="RHI22" s="389"/>
      <c r="RHJ22" s="389"/>
      <c r="RHK22" s="389"/>
      <c r="RHL22" s="389"/>
      <c r="RHM22" s="389"/>
      <c r="RHN22" s="389"/>
      <c r="RHO22" s="389"/>
      <c r="RHP22" s="389"/>
      <c r="RHQ22" s="389"/>
      <c r="RHR22" s="389"/>
      <c r="RHS22" s="389"/>
      <c r="RHT22" s="389"/>
      <c r="RHU22" s="389"/>
      <c r="RHV22" s="389"/>
      <c r="RHW22" s="389"/>
      <c r="RHX22" s="389"/>
      <c r="RHY22" s="389"/>
      <c r="RHZ22" s="389"/>
      <c r="RIA22" s="389"/>
      <c r="RIB22" s="389"/>
      <c r="RIC22" s="389"/>
      <c r="RID22" s="389"/>
      <c r="RIE22" s="389"/>
      <c r="RIF22" s="389"/>
      <c r="RIG22" s="389"/>
      <c r="RIH22" s="389"/>
      <c r="RII22" s="389"/>
      <c r="RIJ22" s="389"/>
      <c r="RIK22" s="389"/>
      <c r="RIL22" s="389"/>
      <c r="RIM22" s="389"/>
      <c r="RIN22" s="389"/>
      <c r="RIO22" s="389"/>
      <c r="RIP22" s="389"/>
      <c r="RIQ22" s="389"/>
      <c r="RIR22" s="389"/>
      <c r="RIS22" s="389"/>
      <c r="RIT22" s="389"/>
      <c r="RIU22" s="389"/>
      <c r="RIV22" s="389"/>
      <c r="RIW22" s="389"/>
      <c r="RIX22" s="389"/>
      <c r="RIY22" s="389"/>
      <c r="RIZ22" s="389"/>
      <c r="RJA22" s="389"/>
      <c r="RJB22" s="389"/>
      <c r="RJC22" s="389"/>
      <c r="RJD22" s="389"/>
      <c r="RJE22" s="389"/>
      <c r="RJF22" s="389"/>
      <c r="RJG22" s="389"/>
      <c r="RJH22" s="389"/>
      <c r="RJI22" s="389"/>
      <c r="RJJ22" s="389"/>
      <c r="RJK22" s="389"/>
      <c r="RJL22" s="389"/>
      <c r="RJM22" s="389"/>
      <c r="RJN22" s="389"/>
      <c r="RJO22" s="389"/>
      <c r="RJP22" s="389"/>
      <c r="RJQ22" s="389"/>
      <c r="RJR22" s="389"/>
      <c r="RJS22" s="389"/>
      <c r="RJT22" s="389"/>
      <c r="RJU22" s="389"/>
      <c r="RJV22" s="389"/>
      <c r="RJW22" s="389"/>
      <c r="RJX22" s="389"/>
      <c r="RJY22" s="389"/>
      <c r="RJZ22" s="389"/>
      <c r="RKA22" s="389"/>
      <c r="RKB22" s="389"/>
      <c r="RKC22" s="389"/>
      <c r="RKD22" s="389"/>
      <c r="RKE22" s="389"/>
      <c r="RKF22" s="389"/>
      <c r="RKG22" s="389"/>
      <c r="RKH22" s="389"/>
      <c r="RKI22" s="389"/>
      <c r="RKJ22" s="389"/>
      <c r="RKK22" s="389"/>
      <c r="RKL22" s="389"/>
      <c r="RKM22" s="389"/>
      <c r="RKN22" s="389"/>
      <c r="RKO22" s="389"/>
      <c r="RKP22" s="389"/>
      <c r="RKQ22" s="389"/>
      <c r="RKR22" s="389"/>
      <c r="RKS22" s="389"/>
      <c r="RKT22" s="389"/>
      <c r="RKU22" s="389"/>
      <c r="RKV22" s="389"/>
      <c r="RKW22" s="389"/>
      <c r="RKX22" s="389"/>
      <c r="RKY22" s="389"/>
      <c r="RKZ22" s="389"/>
      <c r="RLA22" s="389"/>
      <c r="RLB22" s="389"/>
      <c r="RLC22" s="389"/>
      <c r="RLD22" s="389"/>
      <c r="RLE22" s="389"/>
      <c r="RLF22" s="389"/>
      <c r="RLG22" s="389"/>
      <c r="RLH22" s="389"/>
      <c r="RLI22" s="389"/>
      <c r="RLJ22" s="389"/>
      <c r="RLK22" s="389"/>
      <c r="RLL22" s="389"/>
      <c r="RLM22" s="389"/>
      <c r="RLN22" s="389"/>
      <c r="RLO22" s="389"/>
      <c r="RLP22" s="389"/>
      <c r="RLQ22" s="389"/>
      <c r="RLR22" s="389"/>
      <c r="RLS22" s="389"/>
      <c r="RLT22" s="389"/>
      <c r="RLU22" s="389"/>
      <c r="RLV22" s="389"/>
      <c r="RLW22" s="389"/>
      <c r="RLX22" s="389"/>
      <c r="RLY22" s="389"/>
      <c r="RLZ22" s="389"/>
      <c r="RMA22" s="389"/>
      <c r="RMB22" s="389"/>
      <c r="RMC22" s="389"/>
      <c r="RMD22" s="389"/>
      <c r="RME22" s="389"/>
      <c r="RMF22" s="389"/>
      <c r="RMG22" s="389"/>
      <c r="RMH22" s="389"/>
      <c r="RMI22" s="389"/>
      <c r="RMJ22" s="389"/>
      <c r="RMK22" s="389"/>
      <c r="RML22" s="389"/>
      <c r="RMM22" s="389"/>
      <c r="RMN22" s="389"/>
      <c r="RMO22" s="389"/>
      <c r="RMP22" s="389"/>
      <c r="RMQ22" s="389"/>
      <c r="RMR22" s="389"/>
      <c r="RMS22" s="389"/>
      <c r="RMT22" s="389"/>
      <c r="RMU22" s="389"/>
      <c r="RMV22" s="389"/>
      <c r="RMW22" s="389"/>
      <c r="RMX22" s="389"/>
      <c r="RMY22" s="389"/>
      <c r="RMZ22" s="389"/>
      <c r="RNA22" s="389"/>
      <c r="RNB22" s="389"/>
      <c r="RNC22" s="389"/>
      <c r="RND22" s="389"/>
      <c r="RNE22" s="389"/>
      <c r="RNF22" s="389"/>
      <c r="RNG22" s="389"/>
      <c r="RNH22" s="389"/>
      <c r="RNI22" s="389"/>
      <c r="RNJ22" s="389"/>
      <c r="RNK22" s="389"/>
      <c r="RNL22" s="389"/>
      <c r="RNM22" s="389"/>
      <c r="RNN22" s="389"/>
      <c r="RNO22" s="389"/>
      <c r="RNP22" s="389"/>
      <c r="RNQ22" s="389"/>
      <c r="RNR22" s="389"/>
      <c r="RNS22" s="389"/>
      <c r="RNT22" s="389"/>
      <c r="RNU22" s="389"/>
      <c r="RNV22" s="389"/>
      <c r="RNW22" s="389"/>
      <c r="RNX22" s="389"/>
      <c r="RNY22" s="389"/>
      <c r="RNZ22" s="389"/>
      <c r="ROA22" s="389"/>
      <c r="ROB22" s="389"/>
      <c r="ROC22" s="389"/>
      <c r="ROD22" s="389"/>
      <c r="ROE22" s="389"/>
      <c r="ROF22" s="389"/>
      <c r="ROG22" s="389"/>
      <c r="ROH22" s="389"/>
      <c r="ROI22" s="389"/>
      <c r="ROJ22" s="389"/>
      <c r="ROK22" s="389"/>
      <c r="ROL22" s="389"/>
      <c r="ROM22" s="389"/>
      <c r="RON22" s="389"/>
      <c r="ROO22" s="389"/>
      <c r="ROP22" s="389"/>
      <c r="ROQ22" s="389"/>
      <c r="ROR22" s="389"/>
      <c r="ROS22" s="389"/>
      <c r="ROT22" s="389"/>
      <c r="ROU22" s="389"/>
      <c r="ROV22" s="389"/>
      <c r="ROW22" s="389"/>
      <c r="ROX22" s="389"/>
      <c r="ROY22" s="389"/>
      <c r="ROZ22" s="389"/>
      <c r="RPA22" s="389"/>
      <c r="RPB22" s="389"/>
      <c r="RPC22" s="389"/>
      <c r="RPD22" s="389"/>
      <c r="RPE22" s="389"/>
      <c r="RPF22" s="389"/>
      <c r="RPG22" s="389"/>
      <c r="RPH22" s="389"/>
      <c r="RPI22" s="389"/>
      <c r="RPJ22" s="389"/>
      <c r="RPK22" s="389"/>
      <c r="RPL22" s="389"/>
      <c r="RPM22" s="389"/>
      <c r="RPN22" s="389"/>
      <c r="RPO22" s="389"/>
      <c r="RPP22" s="389"/>
      <c r="RPQ22" s="389"/>
      <c r="RPR22" s="389"/>
      <c r="RPS22" s="389"/>
      <c r="RPT22" s="389"/>
      <c r="RPU22" s="389"/>
      <c r="RPV22" s="389"/>
      <c r="RPW22" s="389"/>
      <c r="RPX22" s="389"/>
      <c r="RPY22" s="389"/>
      <c r="RPZ22" s="389"/>
      <c r="RQA22" s="389"/>
      <c r="RQB22" s="389"/>
      <c r="RQC22" s="389"/>
      <c r="RQD22" s="389"/>
      <c r="RQE22" s="389"/>
      <c r="RQF22" s="389"/>
      <c r="RQG22" s="389"/>
      <c r="RQH22" s="389"/>
      <c r="RQI22" s="389"/>
      <c r="RQJ22" s="389"/>
      <c r="RQK22" s="389"/>
      <c r="RQL22" s="389"/>
      <c r="RQM22" s="389"/>
      <c r="RQN22" s="389"/>
      <c r="RQO22" s="389"/>
      <c r="RQP22" s="389"/>
      <c r="RQQ22" s="389"/>
      <c r="RQR22" s="389"/>
      <c r="RQS22" s="389"/>
      <c r="RQT22" s="389"/>
      <c r="RQU22" s="389"/>
      <c r="RQV22" s="389"/>
      <c r="RQW22" s="389"/>
      <c r="RQX22" s="389"/>
      <c r="RQY22" s="389"/>
      <c r="RQZ22" s="389"/>
      <c r="RRA22" s="389"/>
      <c r="RRB22" s="389"/>
      <c r="RRC22" s="389"/>
      <c r="RRD22" s="389"/>
      <c r="RRE22" s="389"/>
      <c r="RRF22" s="389"/>
      <c r="RRG22" s="389"/>
      <c r="RRH22" s="389"/>
      <c r="RRI22" s="389"/>
      <c r="RRJ22" s="389"/>
      <c r="RRK22" s="389"/>
      <c r="RRL22" s="389"/>
      <c r="RRM22" s="389"/>
      <c r="RRN22" s="389"/>
      <c r="RRO22" s="389"/>
      <c r="RRP22" s="389"/>
      <c r="RRQ22" s="389"/>
      <c r="RRR22" s="389"/>
      <c r="RRS22" s="389"/>
      <c r="RRT22" s="389"/>
      <c r="RRU22" s="389"/>
      <c r="RRV22" s="389"/>
      <c r="RRW22" s="389"/>
      <c r="RRX22" s="389"/>
      <c r="RRY22" s="389"/>
      <c r="RRZ22" s="389"/>
      <c r="RSA22" s="389"/>
      <c r="RSB22" s="389"/>
      <c r="RSC22" s="389"/>
      <c r="RSD22" s="389"/>
      <c r="RSE22" s="389"/>
      <c r="RSF22" s="389"/>
      <c r="RSG22" s="389"/>
      <c r="RSH22" s="389"/>
      <c r="RSI22" s="389"/>
      <c r="RSJ22" s="389"/>
      <c r="RSK22" s="389"/>
      <c r="RSL22" s="389"/>
      <c r="RSM22" s="389"/>
      <c r="RSN22" s="389"/>
      <c r="RSO22" s="389"/>
      <c r="RSP22" s="389"/>
      <c r="RSQ22" s="389"/>
      <c r="RSR22" s="389"/>
      <c r="RSS22" s="389"/>
      <c r="RST22" s="389"/>
      <c r="RSU22" s="389"/>
      <c r="RSV22" s="389"/>
      <c r="RSW22" s="389"/>
      <c r="RSX22" s="389"/>
      <c r="RSY22" s="389"/>
      <c r="RSZ22" s="389"/>
      <c r="RTA22" s="389"/>
      <c r="RTB22" s="389"/>
      <c r="RTC22" s="389"/>
      <c r="RTD22" s="389"/>
      <c r="RTE22" s="389"/>
      <c r="RTF22" s="389"/>
      <c r="RTG22" s="389"/>
      <c r="RTH22" s="389"/>
      <c r="RTI22" s="389"/>
      <c r="RTJ22" s="389"/>
      <c r="RTK22" s="389"/>
      <c r="RTL22" s="389"/>
      <c r="RTM22" s="389"/>
      <c r="RTN22" s="389"/>
      <c r="RTO22" s="389"/>
      <c r="RTP22" s="389"/>
      <c r="RTQ22" s="389"/>
      <c r="RTR22" s="389"/>
      <c r="RTS22" s="389"/>
      <c r="RTT22" s="389"/>
      <c r="RTU22" s="389"/>
      <c r="RTV22" s="389"/>
      <c r="RTW22" s="389"/>
      <c r="RTX22" s="389"/>
      <c r="RTY22" s="389"/>
      <c r="RTZ22" s="389"/>
      <c r="RUA22" s="389"/>
      <c r="RUB22" s="389"/>
      <c r="RUC22" s="389"/>
      <c r="RUD22" s="389"/>
      <c r="RUE22" s="389"/>
      <c r="RUF22" s="389"/>
      <c r="RUG22" s="389"/>
      <c r="RUH22" s="389"/>
      <c r="RUI22" s="389"/>
      <c r="RUJ22" s="389"/>
      <c r="RUK22" s="389"/>
      <c r="RUL22" s="389"/>
      <c r="RUM22" s="389"/>
      <c r="RUN22" s="389"/>
      <c r="RUO22" s="389"/>
      <c r="RUP22" s="389"/>
      <c r="RUQ22" s="389"/>
      <c r="RUR22" s="389"/>
      <c r="RUS22" s="389"/>
      <c r="RUT22" s="389"/>
      <c r="RUU22" s="389"/>
      <c r="RUV22" s="389"/>
      <c r="RUW22" s="389"/>
      <c r="RUX22" s="389"/>
      <c r="RUY22" s="389"/>
      <c r="RUZ22" s="389"/>
      <c r="RVA22" s="389"/>
      <c r="RVB22" s="389"/>
      <c r="RVC22" s="389"/>
      <c r="RVD22" s="389"/>
      <c r="RVE22" s="389"/>
      <c r="RVF22" s="389"/>
      <c r="RVG22" s="389"/>
      <c r="RVH22" s="389"/>
      <c r="RVI22" s="389"/>
      <c r="RVJ22" s="389"/>
      <c r="RVK22" s="389"/>
      <c r="RVL22" s="389"/>
      <c r="RVM22" s="389"/>
      <c r="RVN22" s="389"/>
      <c r="RVO22" s="389"/>
      <c r="RVP22" s="389"/>
      <c r="RVQ22" s="389"/>
      <c r="RVR22" s="389"/>
      <c r="RVS22" s="389"/>
      <c r="RVT22" s="389"/>
      <c r="RVU22" s="389"/>
      <c r="RVV22" s="389"/>
      <c r="RVW22" s="389"/>
      <c r="RVX22" s="389"/>
      <c r="RVY22" s="389"/>
      <c r="RVZ22" s="389"/>
      <c r="RWA22" s="389"/>
      <c r="RWB22" s="389"/>
      <c r="RWC22" s="389"/>
      <c r="RWD22" s="389"/>
      <c r="RWE22" s="389"/>
      <c r="RWF22" s="389"/>
      <c r="RWG22" s="389"/>
      <c r="RWH22" s="389"/>
      <c r="RWI22" s="389"/>
      <c r="RWJ22" s="389"/>
      <c r="RWK22" s="389"/>
      <c r="RWL22" s="389"/>
      <c r="RWM22" s="389"/>
      <c r="RWN22" s="389"/>
      <c r="RWO22" s="389"/>
      <c r="RWP22" s="389"/>
      <c r="RWQ22" s="389"/>
      <c r="RWR22" s="389"/>
      <c r="RWS22" s="389"/>
      <c r="RWT22" s="389"/>
      <c r="RWU22" s="389"/>
      <c r="RWV22" s="389"/>
      <c r="RWW22" s="389"/>
      <c r="RWX22" s="389"/>
      <c r="RWY22" s="389"/>
      <c r="RWZ22" s="389"/>
      <c r="RXA22" s="389"/>
      <c r="RXB22" s="389"/>
      <c r="RXC22" s="389"/>
      <c r="RXD22" s="389"/>
      <c r="RXE22" s="389"/>
      <c r="RXF22" s="389"/>
      <c r="RXG22" s="389"/>
      <c r="RXH22" s="389"/>
      <c r="RXI22" s="389"/>
      <c r="RXJ22" s="389"/>
      <c r="RXK22" s="389"/>
      <c r="RXL22" s="389"/>
      <c r="RXM22" s="389"/>
      <c r="RXN22" s="389"/>
      <c r="RXO22" s="389"/>
      <c r="RXP22" s="389"/>
      <c r="RXQ22" s="389"/>
      <c r="RXR22" s="389"/>
      <c r="RXS22" s="389"/>
      <c r="RXT22" s="389"/>
      <c r="RXU22" s="389"/>
      <c r="RXV22" s="389"/>
      <c r="RXW22" s="389"/>
      <c r="RXX22" s="389"/>
      <c r="RXY22" s="389"/>
      <c r="RXZ22" s="389"/>
      <c r="RYA22" s="389"/>
      <c r="RYB22" s="389"/>
      <c r="RYC22" s="389"/>
      <c r="RYD22" s="389"/>
      <c r="RYE22" s="389"/>
      <c r="RYF22" s="389"/>
      <c r="RYG22" s="389"/>
      <c r="RYH22" s="389"/>
      <c r="RYI22" s="389"/>
      <c r="RYJ22" s="389"/>
      <c r="RYK22" s="389"/>
      <c r="RYL22" s="389"/>
      <c r="RYM22" s="389"/>
      <c r="RYN22" s="389"/>
      <c r="RYO22" s="389"/>
      <c r="RYP22" s="389"/>
      <c r="RYQ22" s="389"/>
      <c r="RYR22" s="389"/>
      <c r="RYS22" s="389"/>
      <c r="RYT22" s="389"/>
      <c r="RYU22" s="389"/>
      <c r="RYV22" s="389"/>
      <c r="RYW22" s="389"/>
      <c r="RYX22" s="389"/>
      <c r="RYY22" s="389"/>
      <c r="RYZ22" s="389"/>
      <c r="RZA22" s="389"/>
      <c r="RZB22" s="389"/>
      <c r="RZC22" s="389"/>
      <c r="RZD22" s="389"/>
      <c r="RZE22" s="389"/>
      <c r="RZF22" s="389"/>
      <c r="RZG22" s="389"/>
      <c r="RZH22" s="389"/>
      <c r="RZI22" s="389"/>
      <c r="RZJ22" s="389"/>
      <c r="RZK22" s="389"/>
      <c r="RZL22" s="389"/>
      <c r="RZM22" s="389"/>
      <c r="RZN22" s="389"/>
      <c r="RZO22" s="389"/>
      <c r="RZP22" s="389"/>
      <c r="RZQ22" s="389"/>
      <c r="RZR22" s="389"/>
      <c r="RZS22" s="389"/>
      <c r="RZT22" s="389"/>
      <c r="RZU22" s="389"/>
      <c r="RZV22" s="389"/>
      <c r="RZW22" s="389"/>
      <c r="RZX22" s="389"/>
      <c r="RZY22" s="389"/>
      <c r="RZZ22" s="389"/>
      <c r="SAA22" s="389"/>
      <c r="SAB22" s="389"/>
      <c r="SAC22" s="389"/>
      <c r="SAD22" s="389"/>
      <c r="SAE22" s="389"/>
      <c r="SAF22" s="389"/>
      <c r="SAG22" s="389"/>
      <c r="SAH22" s="389"/>
      <c r="SAI22" s="389"/>
      <c r="SAJ22" s="389"/>
      <c r="SAK22" s="389"/>
      <c r="SAL22" s="389"/>
      <c r="SAM22" s="389"/>
      <c r="SAN22" s="389"/>
      <c r="SAO22" s="389"/>
      <c r="SAP22" s="389"/>
      <c r="SAQ22" s="389"/>
      <c r="SAR22" s="389"/>
      <c r="SAS22" s="389"/>
      <c r="SAT22" s="389"/>
      <c r="SAU22" s="389"/>
      <c r="SAV22" s="389"/>
      <c r="SAW22" s="389"/>
      <c r="SAX22" s="389"/>
      <c r="SAY22" s="389"/>
      <c r="SAZ22" s="389"/>
      <c r="SBA22" s="389"/>
      <c r="SBB22" s="389"/>
      <c r="SBC22" s="389"/>
      <c r="SBD22" s="389"/>
      <c r="SBE22" s="389"/>
      <c r="SBF22" s="389"/>
      <c r="SBG22" s="389"/>
      <c r="SBH22" s="389"/>
      <c r="SBI22" s="389"/>
      <c r="SBJ22" s="389"/>
      <c r="SBK22" s="389"/>
      <c r="SBL22" s="389"/>
      <c r="SBM22" s="389"/>
      <c r="SBN22" s="389"/>
      <c r="SBO22" s="389"/>
      <c r="SBP22" s="389"/>
      <c r="SBQ22" s="389"/>
      <c r="SBR22" s="389"/>
      <c r="SBS22" s="389"/>
      <c r="SBT22" s="389"/>
      <c r="SBU22" s="389"/>
      <c r="SBV22" s="389"/>
      <c r="SBW22" s="389"/>
      <c r="SBX22" s="389"/>
      <c r="SBY22" s="389"/>
      <c r="SBZ22" s="389"/>
      <c r="SCA22" s="389"/>
      <c r="SCB22" s="389"/>
      <c r="SCC22" s="389"/>
      <c r="SCD22" s="389"/>
      <c r="SCE22" s="389"/>
      <c r="SCF22" s="389"/>
      <c r="SCG22" s="389"/>
      <c r="SCH22" s="389"/>
      <c r="SCI22" s="389"/>
      <c r="SCJ22" s="389"/>
      <c r="SCK22" s="389"/>
      <c r="SCL22" s="389"/>
      <c r="SCM22" s="389"/>
      <c r="SCN22" s="389"/>
      <c r="SCO22" s="389"/>
      <c r="SCP22" s="389"/>
      <c r="SCQ22" s="389"/>
      <c r="SCR22" s="389"/>
      <c r="SCS22" s="389"/>
      <c r="SCT22" s="389"/>
      <c r="SCU22" s="389"/>
      <c r="SCV22" s="389"/>
      <c r="SCW22" s="389"/>
      <c r="SCX22" s="389"/>
      <c r="SCY22" s="389"/>
      <c r="SCZ22" s="389"/>
      <c r="SDA22" s="389"/>
      <c r="SDB22" s="389"/>
      <c r="SDC22" s="389"/>
      <c r="SDD22" s="389"/>
      <c r="SDE22" s="389"/>
      <c r="SDF22" s="389"/>
      <c r="SDG22" s="389"/>
      <c r="SDH22" s="389"/>
      <c r="SDI22" s="389"/>
      <c r="SDJ22" s="389"/>
      <c r="SDK22" s="389"/>
      <c r="SDL22" s="389"/>
      <c r="SDM22" s="389"/>
      <c r="SDN22" s="389"/>
      <c r="SDO22" s="389"/>
      <c r="SDP22" s="389"/>
      <c r="SDQ22" s="389"/>
      <c r="SDR22" s="389"/>
      <c r="SDS22" s="389"/>
      <c r="SDT22" s="389"/>
      <c r="SDU22" s="389"/>
      <c r="SDV22" s="389"/>
      <c r="SDW22" s="389"/>
      <c r="SDX22" s="389"/>
      <c r="SDY22" s="389"/>
      <c r="SDZ22" s="389"/>
      <c r="SEA22" s="389"/>
      <c r="SEB22" s="389"/>
      <c r="SEC22" s="389"/>
      <c r="SED22" s="389"/>
      <c r="SEE22" s="389"/>
      <c r="SEF22" s="389"/>
      <c r="SEG22" s="389"/>
      <c r="SEH22" s="389"/>
      <c r="SEI22" s="389"/>
      <c r="SEJ22" s="389"/>
      <c r="SEK22" s="389"/>
      <c r="SEL22" s="389"/>
      <c r="SEM22" s="389"/>
      <c r="SEN22" s="389"/>
      <c r="SEO22" s="389"/>
      <c r="SEP22" s="389"/>
      <c r="SEQ22" s="389"/>
      <c r="SER22" s="389"/>
      <c r="SES22" s="389"/>
      <c r="SET22" s="389"/>
      <c r="SEU22" s="389"/>
      <c r="SEV22" s="389"/>
      <c r="SEW22" s="389"/>
      <c r="SEX22" s="389"/>
      <c r="SEY22" s="389"/>
      <c r="SEZ22" s="389"/>
      <c r="SFA22" s="389"/>
      <c r="SFB22" s="389"/>
      <c r="SFC22" s="389"/>
      <c r="SFD22" s="389"/>
      <c r="SFE22" s="389"/>
      <c r="SFF22" s="389"/>
      <c r="SFG22" s="389"/>
      <c r="SFH22" s="389"/>
      <c r="SFI22" s="389"/>
      <c r="SFJ22" s="389"/>
      <c r="SFK22" s="389"/>
      <c r="SFL22" s="389"/>
      <c r="SFM22" s="389"/>
      <c r="SFN22" s="389"/>
      <c r="SFO22" s="389"/>
      <c r="SFP22" s="389"/>
      <c r="SFQ22" s="389"/>
      <c r="SFR22" s="389"/>
      <c r="SFS22" s="389"/>
      <c r="SFT22" s="389"/>
      <c r="SFU22" s="389"/>
      <c r="SFV22" s="389"/>
      <c r="SFW22" s="389"/>
      <c r="SFX22" s="389"/>
      <c r="SFY22" s="389"/>
      <c r="SFZ22" s="389"/>
      <c r="SGA22" s="389"/>
      <c r="SGB22" s="389"/>
      <c r="SGC22" s="389"/>
      <c r="SGD22" s="389"/>
      <c r="SGE22" s="389"/>
      <c r="SGF22" s="389"/>
      <c r="SGG22" s="389"/>
      <c r="SGH22" s="389"/>
      <c r="SGI22" s="389"/>
      <c r="SGJ22" s="389"/>
      <c r="SGK22" s="389"/>
      <c r="SGL22" s="389"/>
      <c r="SGM22" s="389"/>
      <c r="SGN22" s="389"/>
      <c r="SGO22" s="389"/>
      <c r="SGP22" s="389"/>
      <c r="SGQ22" s="389"/>
      <c r="SGR22" s="389"/>
      <c r="SGS22" s="389"/>
      <c r="SGT22" s="389"/>
      <c r="SGU22" s="389"/>
      <c r="SGV22" s="389"/>
      <c r="SGW22" s="389"/>
      <c r="SGX22" s="389"/>
      <c r="SGY22" s="389"/>
      <c r="SGZ22" s="389"/>
      <c r="SHA22" s="389"/>
      <c r="SHB22" s="389"/>
      <c r="SHC22" s="389"/>
      <c r="SHD22" s="389"/>
      <c r="SHE22" s="389"/>
      <c r="SHF22" s="389"/>
      <c r="SHG22" s="389"/>
      <c r="SHH22" s="389"/>
      <c r="SHI22" s="389"/>
      <c r="SHJ22" s="389"/>
      <c r="SHK22" s="389"/>
      <c r="SHL22" s="389"/>
      <c r="SHM22" s="389"/>
      <c r="SHN22" s="389"/>
      <c r="SHO22" s="389"/>
      <c r="SHP22" s="389"/>
      <c r="SHQ22" s="389"/>
      <c r="SHR22" s="389"/>
      <c r="SHS22" s="389"/>
      <c r="SHT22" s="389"/>
      <c r="SHU22" s="389"/>
      <c r="SHV22" s="389"/>
      <c r="SHW22" s="389"/>
      <c r="SHX22" s="389"/>
      <c r="SHY22" s="389"/>
      <c r="SHZ22" s="389"/>
      <c r="SIA22" s="389"/>
      <c r="SIB22" s="389"/>
      <c r="SIC22" s="389"/>
      <c r="SID22" s="389"/>
      <c r="SIE22" s="389"/>
      <c r="SIF22" s="389"/>
      <c r="SIG22" s="389"/>
      <c r="SIH22" s="389"/>
      <c r="SII22" s="389"/>
      <c r="SIJ22" s="389"/>
      <c r="SIK22" s="389"/>
      <c r="SIL22" s="389"/>
      <c r="SIM22" s="389"/>
      <c r="SIN22" s="389"/>
      <c r="SIO22" s="389"/>
      <c r="SIP22" s="389"/>
      <c r="SIQ22" s="389"/>
      <c r="SIR22" s="389"/>
      <c r="SIS22" s="389"/>
      <c r="SIT22" s="389"/>
      <c r="SIU22" s="389"/>
      <c r="SIV22" s="389"/>
      <c r="SIW22" s="389"/>
      <c r="SIX22" s="389"/>
      <c r="SIY22" s="389"/>
      <c r="SIZ22" s="389"/>
      <c r="SJA22" s="389"/>
      <c r="SJB22" s="389"/>
      <c r="SJC22" s="389"/>
      <c r="SJD22" s="389"/>
      <c r="SJE22" s="389"/>
      <c r="SJF22" s="389"/>
      <c r="SJG22" s="389"/>
      <c r="SJH22" s="389"/>
      <c r="SJI22" s="389"/>
      <c r="SJJ22" s="389"/>
      <c r="SJK22" s="389"/>
      <c r="SJL22" s="389"/>
      <c r="SJM22" s="389"/>
      <c r="SJN22" s="389"/>
      <c r="SJO22" s="389"/>
      <c r="SJP22" s="389"/>
      <c r="SJQ22" s="389"/>
      <c r="SJR22" s="389"/>
      <c r="SJS22" s="389"/>
      <c r="SJT22" s="389"/>
      <c r="SJU22" s="389"/>
      <c r="SJV22" s="389"/>
      <c r="SJW22" s="389"/>
      <c r="SJX22" s="389"/>
      <c r="SJY22" s="389"/>
      <c r="SJZ22" s="389"/>
      <c r="SKA22" s="389"/>
      <c r="SKB22" s="389"/>
      <c r="SKC22" s="389"/>
      <c r="SKD22" s="389"/>
      <c r="SKE22" s="389"/>
      <c r="SKF22" s="389"/>
      <c r="SKG22" s="389"/>
      <c r="SKH22" s="389"/>
      <c r="SKI22" s="389"/>
      <c r="SKJ22" s="389"/>
      <c r="SKK22" s="389"/>
      <c r="SKL22" s="389"/>
      <c r="SKM22" s="389"/>
      <c r="SKN22" s="389"/>
      <c r="SKO22" s="389"/>
      <c r="SKP22" s="389"/>
      <c r="SKQ22" s="389"/>
      <c r="SKR22" s="389"/>
      <c r="SKS22" s="389"/>
      <c r="SKT22" s="389"/>
      <c r="SKU22" s="389"/>
      <c r="SKV22" s="389"/>
      <c r="SKW22" s="389"/>
      <c r="SKX22" s="389"/>
      <c r="SKY22" s="389"/>
      <c r="SKZ22" s="389"/>
      <c r="SLA22" s="389"/>
      <c r="SLB22" s="389"/>
      <c r="SLC22" s="389"/>
      <c r="SLD22" s="389"/>
      <c r="SLE22" s="389"/>
      <c r="SLF22" s="389"/>
      <c r="SLG22" s="389"/>
      <c r="SLH22" s="389"/>
      <c r="SLI22" s="389"/>
      <c r="SLJ22" s="389"/>
      <c r="SLK22" s="389"/>
      <c r="SLL22" s="389"/>
      <c r="SLM22" s="389"/>
      <c r="SLN22" s="389"/>
      <c r="SLO22" s="389"/>
      <c r="SLP22" s="389"/>
      <c r="SLQ22" s="389"/>
      <c r="SLR22" s="389"/>
      <c r="SLS22" s="389"/>
      <c r="SLT22" s="389"/>
      <c r="SLU22" s="389"/>
      <c r="SLV22" s="389"/>
      <c r="SLW22" s="389"/>
      <c r="SLX22" s="389"/>
      <c r="SLY22" s="389"/>
      <c r="SLZ22" s="389"/>
      <c r="SMA22" s="389"/>
      <c r="SMB22" s="389"/>
      <c r="SMC22" s="389"/>
      <c r="SMD22" s="389"/>
      <c r="SME22" s="389"/>
      <c r="SMF22" s="389"/>
      <c r="SMG22" s="389"/>
      <c r="SMH22" s="389"/>
      <c r="SMI22" s="389"/>
      <c r="SMJ22" s="389"/>
      <c r="SMK22" s="389"/>
      <c r="SML22" s="389"/>
      <c r="SMM22" s="389"/>
      <c r="SMN22" s="389"/>
      <c r="SMO22" s="389"/>
      <c r="SMP22" s="389"/>
      <c r="SMQ22" s="389"/>
      <c r="SMR22" s="389"/>
      <c r="SMS22" s="389"/>
      <c r="SMT22" s="389"/>
      <c r="SMU22" s="389"/>
      <c r="SMV22" s="389"/>
      <c r="SMW22" s="389"/>
      <c r="SMX22" s="389"/>
      <c r="SMY22" s="389"/>
      <c r="SMZ22" s="389"/>
      <c r="SNA22" s="389"/>
      <c r="SNB22" s="389"/>
      <c r="SNC22" s="389"/>
      <c r="SND22" s="389"/>
      <c r="SNE22" s="389"/>
      <c r="SNF22" s="389"/>
      <c r="SNG22" s="389"/>
      <c r="SNH22" s="389"/>
      <c r="SNI22" s="389"/>
      <c r="SNJ22" s="389"/>
      <c r="SNK22" s="389"/>
      <c r="SNL22" s="389"/>
      <c r="SNM22" s="389"/>
      <c r="SNN22" s="389"/>
      <c r="SNO22" s="389"/>
      <c r="SNP22" s="389"/>
      <c r="SNQ22" s="389"/>
      <c r="SNR22" s="389"/>
      <c r="SNS22" s="389"/>
      <c r="SNT22" s="389"/>
      <c r="SNU22" s="389"/>
      <c r="SNV22" s="389"/>
      <c r="SNW22" s="389"/>
      <c r="SNX22" s="389"/>
      <c r="SNY22" s="389"/>
      <c r="SNZ22" s="389"/>
      <c r="SOA22" s="389"/>
      <c r="SOB22" s="389"/>
      <c r="SOC22" s="389"/>
      <c r="SOD22" s="389"/>
      <c r="SOE22" s="389"/>
      <c r="SOF22" s="389"/>
      <c r="SOG22" s="389"/>
      <c r="SOH22" s="389"/>
      <c r="SOI22" s="389"/>
      <c r="SOJ22" s="389"/>
      <c r="SOK22" s="389"/>
      <c r="SOL22" s="389"/>
      <c r="SOM22" s="389"/>
      <c r="SON22" s="389"/>
      <c r="SOO22" s="389"/>
      <c r="SOP22" s="389"/>
      <c r="SOQ22" s="389"/>
      <c r="SOR22" s="389"/>
      <c r="SOS22" s="389"/>
      <c r="SOT22" s="389"/>
      <c r="SOU22" s="389"/>
      <c r="SOV22" s="389"/>
      <c r="SOW22" s="389"/>
      <c r="SOX22" s="389"/>
      <c r="SOY22" s="389"/>
      <c r="SOZ22" s="389"/>
      <c r="SPA22" s="389"/>
      <c r="SPB22" s="389"/>
      <c r="SPC22" s="389"/>
      <c r="SPD22" s="389"/>
      <c r="SPE22" s="389"/>
      <c r="SPF22" s="389"/>
      <c r="SPG22" s="389"/>
      <c r="SPH22" s="389"/>
      <c r="SPI22" s="389"/>
      <c r="SPJ22" s="389"/>
      <c r="SPK22" s="389"/>
      <c r="SPL22" s="389"/>
      <c r="SPM22" s="389"/>
      <c r="SPN22" s="389"/>
      <c r="SPO22" s="389"/>
      <c r="SPP22" s="389"/>
      <c r="SPQ22" s="389"/>
      <c r="SPR22" s="389"/>
      <c r="SPS22" s="389"/>
      <c r="SPT22" s="389"/>
      <c r="SPU22" s="389"/>
      <c r="SPV22" s="389"/>
      <c r="SPW22" s="389"/>
      <c r="SPX22" s="389"/>
      <c r="SPY22" s="389"/>
      <c r="SPZ22" s="389"/>
      <c r="SQA22" s="389"/>
      <c r="SQB22" s="389"/>
      <c r="SQC22" s="389"/>
      <c r="SQD22" s="389"/>
      <c r="SQE22" s="389"/>
      <c r="SQF22" s="389"/>
      <c r="SQG22" s="389"/>
      <c r="SQH22" s="389"/>
      <c r="SQI22" s="389"/>
      <c r="SQJ22" s="389"/>
      <c r="SQK22" s="389"/>
      <c r="SQL22" s="389"/>
      <c r="SQM22" s="389"/>
      <c r="SQN22" s="389"/>
      <c r="SQO22" s="389"/>
      <c r="SQP22" s="389"/>
      <c r="SQQ22" s="389"/>
      <c r="SQR22" s="389"/>
      <c r="SQS22" s="389"/>
      <c r="SQT22" s="389"/>
      <c r="SQU22" s="389"/>
      <c r="SQV22" s="389"/>
      <c r="SQW22" s="389"/>
      <c r="SQX22" s="389"/>
      <c r="SQY22" s="389"/>
      <c r="SQZ22" s="389"/>
      <c r="SRA22" s="389"/>
      <c r="SRB22" s="389"/>
      <c r="SRC22" s="389"/>
      <c r="SRD22" s="389"/>
      <c r="SRE22" s="389"/>
      <c r="SRF22" s="389"/>
      <c r="SRG22" s="389"/>
      <c r="SRH22" s="389"/>
      <c r="SRI22" s="389"/>
      <c r="SRJ22" s="389"/>
      <c r="SRK22" s="389"/>
      <c r="SRL22" s="389"/>
      <c r="SRM22" s="389"/>
      <c r="SRN22" s="389"/>
      <c r="SRO22" s="389"/>
      <c r="SRP22" s="389"/>
      <c r="SRQ22" s="389"/>
      <c r="SRR22" s="389"/>
      <c r="SRS22" s="389"/>
      <c r="SRT22" s="389"/>
      <c r="SRU22" s="389"/>
      <c r="SRV22" s="389"/>
      <c r="SRW22" s="389"/>
      <c r="SRX22" s="389"/>
      <c r="SRY22" s="389"/>
      <c r="SRZ22" s="389"/>
      <c r="SSA22" s="389"/>
      <c r="SSB22" s="389"/>
      <c r="SSC22" s="389"/>
      <c r="SSD22" s="389"/>
      <c r="SSE22" s="389"/>
      <c r="SSF22" s="389"/>
      <c r="SSG22" s="389"/>
      <c r="SSH22" s="389"/>
      <c r="SSI22" s="389"/>
      <c r="SSJ22" s="389"/>
      <c r="SSK22" s="389"/>
      <c r="SSL22" s="389"/>
      <c r="SSM22" s="389"/>
      <c r="SSN22" s="389"/>
      <c r="SSO22" s="389"/>
      <c r="SSP22" s="389"/>
      <c r="SSQ22" s="389"/>
      <c r="SSR22" s="389"/>
      <c r="SSS22" s="389"/>
      <c r="SST22" s="389"/>
      <c r="SSU22" s="389"/>
      <c r="SSV22" s="389"/>
      <c r="SSW22" s="389"/>
      <c r="SSX22" s="389"/>
      <c r="SSY22" s="389"/>
      <c r="SSZ22" s="389"/>
      <c r="STA22" s="389"/>
      <c r="STB22" s="389"/>
      <c r="STC22" s="389"/>
      <c r="STD22" s="389"/>
      <c r="STE22" s="389"/>
      <c r="STF22" s="389"/>
      <c r="STG22" s="389"/>
      <c r="STH22" s="389"/>
      <c r="STI22" s="389"/>
      <c r="STJ22" s="389"/>
      <c r="STK22" s="389"/>
      <c r="STL22" s="389"/>
      <c r="STM22" s="389"/>
      <c r="STN22" s="389"/>
      <c r="STO22" s="389"/>
      <c r="STP22" s="389"/>
      <c r="STQ22" s="389"/>
      <c r="STR22" s="389"/>
      <c r="STS22" s="389"/>
      <c r="STT22" s="389"/>
      <c r="STU22" s="389"/>
      <c r="STV22" s="389"/>
      <c r="STW22" s="389"/>
      <c r="STX22" s="389"/>
      <c r="STY22" s="389"/>
      <c r="STZ22" s="389"/>
      <c r="SUA22" s="389"/>
      <c r="SUB22" s="389"/>
      <c r="SUC22" s="389"/>
      <c r="SUD22" s="389"/>
      <c r="SUE22" s="389"/>
      <c r="SUF22" s="389"/>
      <c r="SUG22" s="389"/>
      <c r="SUH22" s="389"/>
      <c r="SUI22" s="389"/>
      <c r="SUJ22" s="389"/>
      <c r="SUK22" s="389"/>
      <c r="SUL22" s="389"/>
      <c r="SUM22" s="389"/>
      <c r="SUN22" s="389"/>
      <c r="SUO22" s="389"/>
      <c r="SUP22" s="389"/>
      <c r="SUQ22" s="389"/>
      <c r="SUR22" s="389"/>
      <c r="SUS22" s="389"/>
      <c r="SUT22" s="389"/>
      <c r="SUU22" s="389"/>
      <c r="SUV22" s="389"/>
      <c r="SUW22" s="389"/>
      <c r="SUX22" s="389"/>
      <c r="SUY22" s="389"/>
      <c r="SUZ22" s="389"/>
      <c r="SVA22" s="389"/>
      <c r="SVB22" s="389"/>
      <c r="SVC22" s="389"/>
      <c r="SVD22" s="389"/>
      <c r="SVE22" s="389"/>
      <c r="SVF22" s="389"/>
      <c r="SVG22" s="389"/>
      <c r="SVH22" s="389"/>
      <c r="SVI22" s="389"/>
      <c r="SVJ22" s="389"/>
      <c r="SVK22" s="389"/>
      <c r="SVL22" s="389"/>
      <c r="SVM22" s="389"/>
      <c r="SVN22" s="389"/>
      <c r="SVO22" s="389"/>
      <c r="SVP22" s="389"/>
      <c r="SVQ22" s="389"/>
      <c r="SVR22" s="389"/>
      <c r="SVS22" s="389"/>
      <c r="SVT22" s="389"/>
      <c r="SVU22" s="389"/>
      <c r="SVV22" s="389"/>
      <c r="SVW22" s="389"/>
      <c r="SVX22" s="389"/>
      <c r="SVY22" s="389"/>
      <c r="SVZ22" s="389"/>
      <c r="SWA22" s="389"/>
      <c r="SWB22" s="389"/>
      <c r="SWC22" s="389"/>
      <c r="SWD22" s="389"/>
      <c r="SWE22" s="389"/>
      <c r="SWF22" s="389"/>
      <c r="SWG22" s="389"/>
      <c r="SWH22" s="389"/>
      <c r="SWI22" s="389"/>
      <c r="SWJ22" s="389"/>
      <c r="SWK22" s="389"/>
      <c r="SWL22" s="389"/>
      <c r="SWM22" s="389"/>
      <c r="SWN22" s="389"/>
      <c r="SWO22" s="389"/>
      <c r="SWP22" s="389"/>
      <c r="SWQ22" s="389"/>
      <c r="SWR22" s="389"/>
      <c r="SWS22" s="389"/>
      <c r="SWT22" s="389"/>
      <c r="SWU22" s="389"/>
      <c r="SWV22" s="389"/>
      <c r="SWW22" s="389"/>
      <c r="SWX22" s="389"/>
      <c r="SWY22" s="389"/>
      <c r="SWZ22" s="389"/>
      <c r="SXA22" s="389"/>
      <c r="SXB22" s="389"/>
      <c r="SXC22" s="389"/>
      <c r="SXD22" s="389"/>
      <c r="SXE22" s="389"/>
      <c r="SXF22" s="389"/>
      <c r="SXG22" s="389"/>
      <c r="SXH22" s="389"/>
      <c r="SXI22" s="389"/>
      <c r="SXJ22" s="389"/>
      <c r="SXK22" s="389"/>
      <c r="SXL22" s="389"/>
      <c r="SXM22" s="389"/>
      <c r="SXN22" s="389"/>
      <c r="SXO22" s="389"/>
      <c r="SXP22" s="389"/>
      <c r="SXQ22" s="389"/>
      <c r="SXR22" s="389"/>
      <c r="SXS22" s="389"/>
      <c r="SXT22" s="389"/>
      <c r="SXU22" s="389"/>
      <c r="SXV22" s="389"/>
      <c r="SXW22" s="389"/>
      <c r="SXX22" s="389"/>
      <c r="SXY22" s="389"/>
      <c r="SXZ22" s="389"/>
      <c r="SYA22" s="389"/>
      <c r="SYB22" s="389"/>
      <c r="SYC22" s="389"/>
      <c r="SYD22" s="389"/>
      <c r="SYE22" s="389"/>
      <c r="SYF22" s="389"/>
      <c r="SYG22" s="389"/>
      <c r="SYH22" s="389"/>
      <c r="SYI22" s="389"/>
      <c r="SYJ22" s="389"/>
      <c r="SYK22" s="389"/>
      <c r="SYL22" s="389"/>
      <c r="SYM22" s="389"/>
      <c r="SYN22" s="389"/>
      <c r="SYO22" s="389"/>
      <c r="SYP22" s="389"/>
      <c r="SYQ22" s="389"/>
      <c r="SYR22" s="389"/>
      <c r="SYS22" s="389"/>
      <c r="SYT22" s="389"/>
      <c r="SYU22" s="389"/>
      <c r="SYV22" s="389"/>
      <c r="SYW22" s="389"/>
      <c r="SYX22" s="389"/>
      <c r="SYY22" s="389"/>
      <c r="SYZ22" s="389"/>
      <c r="SZA22" s="389"/>
      <c r="SZB22" s="389"/>
      <c r="SZC22" s="389"/>
      <c r="SZD22" s="389"/>
      <c r="SZE22" s="389"/>
      <c r="SZF22" s="389"/>
      <c r="SZG22" s="389"/>
      <c r="SZH22" s="389"/>
      <c r="SZI22" s="389"/>
      <c r="SZJ22" s="389"/>
      <c r="SZK22" s="389"/>
      <c r="SZL22" s="389"/>
      <c r="SZM22" s="389"/>
      <c r="SZN22" s="389"/>
      <c r="SZO22" s="389"/>
      <c r="SZP22" s="389"/>
      <c r="SZQ22" s="389"/>
      <c r="SZR22" s="389"/>
      <c r="SZS22" s="389"/>
      <c r="SZT22" s="389"/>
      <c r="SZU22" s="389"/>
      <c r="SZV22" s="389"/>
      <c r="SZW22" s="389"/>
      <c r="SZX22" s="389"/>
      <c r="SZY22" s="389"/>
      <c r="SZZ22" s="389"/>
      <c r="TAA22" s="389"/>
      <c r="TAB22" s="389"/>
      <c r="TAC22" s="389"/>
      <c r="TAD22" s="389"/>
      <c r="TAE22" s="389"/>
      <c r="TAF22" s="389"/>
      <c r="TAG22" s="389"/>
      <c r="TAH22" s="389"/>
      <c r="TAI22" s="389"/>
      <c r="TAJ22" s="389"/>
      <c r="TAK22" s="389"/>
      <c r="TAL22" s="389"/>
      <c r="TAM22" s="389"/>
      <c r="TAN22" s="389"/>
      <c r="TAO22" s="389"/>
      <c r="TAP22" s="389"/>
      <c r="TAQ22" s="389"/>
      <c r="TAR22" s="389"/>
      <c r="TAS22" s="389"/>
      <c r="TAT22" s="389"/>
      <c r="TAU22" s="389"/>
      <c r="TAV22" s="389"/>
      <c r="TAW22" s="389"/>
      <c r="TAX22" s="389"/>
      <c r="TAY22" s="389"/>
      <c r="TAZ22" s="389"/>
      <c r="TBA22" s="389"/>
      <c r="TBB22" s="389"/>
      <c r="TBC22" s="389"/>
      <c r="TBD22" s="389"/>
      <c r="TBE22" s="389"/>
      <c r="TBF22" s="389"/>
      <c r="TBG22" s="389"/>
      <c r="TBH22" s="389"/>
      <c r="TBI22" s="389"/>
      <c r="TBJ22" s="389"/>
      <c r="TBK22" s="389"/>
      <c r="TBL22" s="389"/>
      <c r="TBM22" s="389"/>
      <c r="TBN22" s="389"/>
      <c r="TBO22" s="389"/>
      <c r="TBP22" s="389"/>
      <c r="TBQ22" s="389"/>
      <c r="TBR22" s="389"/>
      <c r="TBS22" s="389"/>
      <c r="TBT22" s="389"/>
      <c r="TBU22" s="389"/>
      <c r="TBV22" s="389"/>
      <c r="TBW22" s="389"/>
      <c r="TBX22" s="389"/>
      <c r="TBY22" s="389"/>
      <c r="TBZ22" s="389"/>
      <c r="TCA22" s="389"/>
      <c r="TCB22" s="389"/>
      <c r="TCC22" s="389"/>
      <c r="TCD22" s="389"/>
      <c r="TCE22" s="389"/>
      <c r="TCF22" s="389"/>
      <c r="TCG22" s="389"/>
      <c r="TCH22" s="389"/>
      <c r="TCI22" s="389"/>
      <c r="TCJ22" s="389"/>
      <c r="TCK22" s="389"/>
      <c r="TCL22" s="389"/>
      <c r="TCM22" s="389"/>
      <c r="TCN22" s="389"/>
      <c r="TCO22" s="389"/>
      <c r="TCP22" s="389"/>
      <c r="TCQ22" s="389"/>
      <c r="TCR22" s="389"/>
      <c r="TCS22" s="389"/>
      <c r="TCT22" s="389"/>
      <c r="TCU22" s="389"/>
      <c r="TCV22" s="389"/>
      <c r="TCW22" s="389"/>
      <c r="TCX22" s="389"/>
      <c r="TCY22" s="389"/>
      <c r="TCZ22" s="389"/>
      <c r="TDA22" s="389"/>
      <c r="TDB22" s="389"/>
      <c r="TDC22" s="389"/>
      <c r="TDD22" s="389"/>
      <c r="TDE22" s="389"/>
      <c r="TDF22" s="389"/>
      <c r="TDG22" s="389"/>
      <c r="TDH22" s="389"/>
      <c r="TDI22" s="389"/>
      <c r="TDJ22" s="389"/>
      <c r="TDK22" s="389"/>
      <c r="TDL22" s="389"/>
      <c r="TDM22" s="389"/>
      <c r="TDN22" s="389"/>
      <c r="TDO22" s="389"/>
      <c r="TDP22" s="389"/>
      <c r="TDQ22" s="389"/>
      <c r="TDR22" s="389"/>
      <c r="TDS22" s="389"/>
      <c r="TDT22" s="389"/>
      <c r="TDU22" s="389"/>
      <c r="TDV22" s="389"/>
      <c r="TDW22" s="389"/>
      <c r="TDX22" s="389"/>
      <c r="TDY22" s="389"/>
      <c r="TDZ22" s="389"/>
      <c r="TEA22" s="389"/>
      <c r="TEB22" s="389"/>
      <c r="TEC22" s="389"/>
      <c r="TED22" s="389"/>
      <c r="TEE22" s="389"/>
      <c r="TEF22" s="389"/>
      <c r="TEG22" s="389"/>
      <c r="TEH22" s="389"/>
      <c r="TEI22" s="389"/>
      <c r="TEJ22" s="389"/>
      <c r="TEK22" s="389"/>
      <c r="TEL22" s="389"/>
      <c r="TEM22" s="389"/>
      <c r="TEN22" s="389"/>
      <c r="TEO22" s="389"/>
      <c r="TEP22" s="389"/>
      <c r="TEQ22" s="389"/>
      <c r="TER22" s="389"/>
      <c r="TES22" s="389"/>
      <c r="TET22" s="389"/>
      <c r="TEU22" s="389"/>
      <c r="TEV22" s="389"/>
      <c r="TEW22" s="389"/>
      <c r="TEX22" s="389"/>
      <c r="TEY22" s="389"/>
      <c r="TEZ22" s="389"/>
      <c r="TFA22" s="389"/>
      <c r="TFB22" s="389"/>
      <c r="TFC22" s="389"/>
      <c r="TFD22" s="389"/>
      <c r="TFE22" s="389"/>
      <c r="TFF22" s="389"/>
      <c r="TFG22" s="389"/>
      <c r="TFH22" s="389"/>
      <c r="TFI22" s="389"/>
      <c r="TFJ22" s="389"/>
      <c r="TFK22" s="389"/>
      <c r="TFL22" s="389"/>
      <c r="TFM22" s="389"/>
      <c r="TFN22" s="389"/>
      <c r="TFO22" s="389"/>
      <c r="TFP22" s="389"/>
      <c r="TFQ22" s="389"/>
      <c r="TFR22" s="389"/>
      <c r="TFS22" s="389"/>
      <c r="TFT22" s="389"/>
      <c r="TFU22" s="389"/>
      <c r="TFV22" s="389"/>
      <c r="TFW22" s="389"/>
      <c r="TFX22" s="389"/>
      <c r="TFY22" s="389"/>
      <c r="TFZ22" s="389"/>
      <c r="TGA22" s="389"/>
      <c r="TGB22" s="389"/>
      <c r="TGC22" s="389"/>
      <c r="TGD22" s="389"/>
      <c r="TGE22" s="389"/>
      <c r="TGF22" s="389"/>
      <c r="TGG22" s="389"/>
      <c r="TGH22" s="389"/>
      <c r="TGI22" s="389"/>
      <c r="TGJ22" s="389"/>
      <c r="TGK22" s="389"/>
      <c r="TGL22" s="389"/>
      <c r="TGM22" s="389"/>
      <c r="TGN22" s="389"/>
      <c r="TGO22" s="389"/>
      <c r="TGP22" s="389"/>
      <c r="TGQ22" s="389"/>
      <c r="TGR22" s="389"/>
      <c r="TGS22" s="389"/>
      <c r="TGT22" s="389"/>
      <c r="TGU22" s="389"/>
      <c r="TGV22" s="389"/>
      <c r="TGW22" s="389"/>
      <c r="TGX22" s="389"/>
      <c r="TGY22" s="389"/>
      <c r="TGZ22" s="389"/>
      <c r="THA22" s="389"/>
      <c r="THB22" s="389"/>
      <c r="THC22" s="389"/>
      <c r="THD22" s="389"/>
      <c r="THE22" s="389"/>
      <c r="THF22" s="389"/>
      <c r="THG22" s="389"/>
      <c r="THH22" s="389"/>
      <c r="THI22" s="389"/>
      <c r="THJ22" s="389"/>
      <c r="THK22" s="389"/>
      <c r="THL22" s="389"/>
      <c r="THM22" s="389"/>
      <c r="THN22" s="389"/>
      <c r="THO22" s="389"/>
      <c r="THP22" s="389"/>
      <c r="THQ22" s="389"/>
      <c r="THR22" s="389"/>
      <c r="THS22" s="389"/>
      <c r="THT22" s="389"/>
      <c r="THU22" s="389"/>
      <c r="THV22" s="389"/>
      <c r="THW22" s="389"/>
      <c r="THX22" s="389"/>
      <c r="THY22" s="389"/>
      <c r="THZ22" s="389"/>
      <c r="TIA22" s="389"/>
      <c r="TIB22" s="389"/>
      <c r="TIC22" s="389"/>
      <c r="TID22" s="389"/>
      <c r="TIE22" s="389"/>
      <c r="TIF22" s="389"/>
      <c r="TIG22" s="389"/>
      <c r="TIH22" s="389"/>
      <c r="TII22" s="389"/>
      <c r="TIJ22" s="389"/>
      <c r="TIK22" s="389"/>
      <c r="TIL22" s="389"/>
      <c r="TIM22" s="389"/>
      <c r="TIN22" s="389"/>
      <c r="TIO22" s="389"/>
      <c r="TIP22" s="389"/>
      <c r="TIQ22" s="389"/>
      <c r="TIR22" s="389"/>
      <c r="TIS22" s="389"/>
      <c r="TIT22" s="389"/>
      <c r="TIU22" s="389"/>
      <c r="TIV22" s="389"/>
      <c r="TIW22" s="389"/>
      <c r="TIX22" s="389"/>
      <c r="TIY22" s="389"/>
      <c r="TIZ22" s="389"/>
      <c r="TJA22" s="389"/>
      <c r="TJB22" s="389"/>
      <c r="TJC22" s="389"/>
      <c r="TJD22" s="389"/>
      <c r="TJE22" s="389"/>
      <c r="TJF22" s="389"/>
      <c r="TJG22" s="389"/>
      <c r="TJH22" s="389"/>
      <c r="TJI22" s="389"/>
      <c r="TJJ22" s="389"/>
      <c r="TJK22" s="389"/>
      <c r="TJL22" s="389"/>
      <c r="TJM22" s="389"/>
      <c r="TJN22" s="389"/>
      <c r="TJO22" s="389"/>
      <c r="TJP22" s="389"/>
      <c r="TJQ22" s="389"/>
      <c r="TJR22" s="389"/>
      <c r="TJS22" s="389"/>
      <c r="TJT22" s="389"/>
      <c r="TJU22" s="389"/>
      <c r="TJV22" s="389"/>
      <c r="TJW22" s="389"/>
      <c r="TJX22" s="389"/>
      <c r="TJY22" s="389"/>
      <c r="TJZ22" s="389"/>
      <c r="TKA22" s="389"/>
      <c r="TKB22" s="389"/>
      <c r="TKC22" s="389"/>
      <c r="TKD22" s="389"/>
      <c r="TKE22" s="389"/>
      <c r="TKF22" s="389"/>
      <c r="TKG22" s="389"/>
      <c r="TKH22" s="389"/>
      <c r="TKI22" s="389"/>
      <c r="TKJ22" s="389"/>
      <c r="TKK22" s="389"/>
      <c r="TKL22" s="389"/>
      <c r="TKM22" s="389"/>
      <c r="TKN22" s="389"/>
      <c r="TKO22" s="389"/>
      <c r="TKP22" s="389"/>
      <c r="TKQ22" s="389"/>
      <c r="TKR22" s="389"/>
      <c r="TKS22" s="389"/>
      <c r="TKT22" s="389"/>
      <c r="TKU22" s="389"/>
      <c r="TKV22" s="389"/>
      <c r="TKW22" s="389"/>
      <c r="TKX22" s="389"/>
      <c r="TKY22" s="389"/>
      <c r="TKZ22" s="389"/>
      <c r="TLA22" s="389"/>
      <c r="TLB22" s="389"/>
      <c r="TLC22" s="389"/>
      <c r="TLD22" s="389"/>
      <c r="TLE22" s="389"/>
      <c r="TLF22" s="389"/>
      <c r="TLG22" s="389"/>
      <c r="TLH22" s="389"/>
      <c r="TLI22" s="389"/>
      <c r="TLJ22" s="389"/>
      <c r="TLK22" s="389"/>
      <c r="TLL22" s="389"/>
      <c r="TLM22" s="389"/>
      <c r="TLN22" s="389"/>
      <c r="TLO22" s="389"/>
      <c r="TLP22" s="389"/>
      <c r="TLQ22" s="389"/>
      <c r="TLR22" s="389"/>
      <c r="TLS22" s="389"/>
      <c r="TLT22" s="389"/>
      <c r="TLU22" s="389"/>
      <c r="TLV22" s="389"/>
      <c r="TLW22" s="389"/>
      <c r="TLX22" s="389"/>
      <c r="TLY22" s="389"/>
      <c r="TLZ22" s="389"/>
      <c r="TMA22" s="389"/>
      <c r="TMB22" s="389"/>
      <c r="TMC22" s="389"/>
      <c r="TMD22" s="389"/>
      <c r="TME22" s="389"/>
      <c r="TMF22" s="389"/>
      <c r="TMG22" s="389"/>
      <c r="TMH22" s="389"/>
      <c r="TMI22" s="389"/>
      <c r="TMJ22" s="389"/>
      <c r="TMK22" s="389"/>
      <c r="TML22" s="389"/>
      <c r="TMM22" s="389"/>
      <c r="TMN22" s="389"/>
      <c r="TMO22" s="389"/>
      <c r="TMP22" s="389"/>
      <c r="TMQ22" s="389"/>
      <c r="TMR22" s="389"/>
      <c r="TMS22" s="389"/>
      <c r="TMT22" s="389"/>
      <c r="TMU22" s="389"/>
      <c r="TMV22" s="389"/>
      <c r="TMW22" s="389"/>
      <c r="TMX22" s="389"/>
      <c r="TMY22" s="389"/>
      <c r="TMZ22" s="389"/>
      <c r="TNA22" s="389"/>
      <c r="TNB22" s="389"/>
      <c r="TNC22" s="389"/>
      <c r="TND22" s="389"/>
      <c r="TNE22" s="389"/>
      <c r="TNF22" s="389"/>
      <c r="TNG22" s="389"/>
      <c r="TNH22" s="389"/>
      <c r="TNI22" s="389"/>
      <c r="TNJ22" s="389"/>
      <c r="TNK22" s="389"/>
      <c r="TNL22" s="389"/>
      <c r="TNM22" s="389"/>
      <c r="TNN22" s="389"/>
      <c r="TNO22" s="389"/>
      <c r="TNP22" s="389"/>
      <c r="TNQ22" s="389"/>
      <c r="TNR22" s="389"/>
      <c r="TNS22" s="389"/>
      <c r="TNT22" s="389"/>
      <c r="TNU22" s="389"/>
      <c r="TNV22" s="389"/>
      <c r="TNW22" s="389"/>
      <c r="TNX22" s="389"/>
      <c r="TNY22" s="389"/>
      <c r="TNZ22" s="389"/>
      <c r="TOA22" s="389"/>
      <c r="TOB22" s="389"/>
      <c r="TOC22" s="389"/>
      <c r="TOD22" s="389"/>
      <c r="TOE22" s="389"/>
      <c r="TOF22" s="389"/>
      <c r="TOG22" s="389"/>
      <c r="TOH22" s="389"/>
      <c r="TOI22" s="389"/>
      <c r="TOJ22" s="389"/>
      <c r="TOK22" s="389"/>
      <c r="TOL22" s="389"/>
      <c r="TOM22" s="389"/>
      <c r="TON22" s="389"/>
      <c r="TOO22" s="389"/>
      <c r="TOP22" s="389"/>
      <c r="TOQ22" s="389"/>
      <c r="TOR22" s="389"/>
      <c r="TOS22" s="389"/>
      <c r="TOT22" s="389"/>
      <c r="TOU22" s="389"/>
      <c r="TOV22" s="389"/>
      <c r="TOW22" s="389"/>
      <c r="TOX22" s="389"/>
      <c r="TOY22" s="389"/>
      <c r="TOZ22" s="389"/>
      <c r="TPA22" s="389"/>
      <c r="TPB22" s="389"/>
      <c r="TPC22" s="389"/>
      <c r="TPD22" s="389"/>
      <c r="TPE22" s="389"/>
      <c r="TPF22" s="389"/>
      <c r="TPG22" s="389"/>
      <c r="TPH22" s="389"/>
      <c r="TPI22" s="389"/>
      <c r="TPJ22" s="389"/>
      <c r="TPK22" s="389"/>
      <c r="TPL22" s="389"/>
      <c r="TPM22" s="389"/>
      <c r="TPN22" s="389"/>
      <c r="TPO22" s="389"/>
      <c r="TPP22" s="389"/>
      <c r="TPQ22" s="389"/>
      <c r="TPR22" s="389"/>
      <c r="TPS22" s="389"/>
      <c r="TPT22" s="389"/>
      <c r="TPU22" s="389"/>
      <c r="TPV22" s="389"/>
      <c r="TPW22" s="389"/>
      <c r="TPX22" s="389"/>
      <c r="TPY22" s="389"/>
      <c r="TPZ22" s="389"/>
      <c r="TQA22" s="389"/>
      <c r="TQB22" s="389"/>
      <c r="TQC22" s="389"/>
      <c r="TQD22" s="389"/>
      <c r="TQE22" s="389"/>
      <c r="TQF22" s="389"/>
      <c r="TQG22" s="389"/>
      <c r="TQH22" s="389"/>
      <c r="TQI22" s="389"/>
      <c r="TQJ22" s="389"/>
      <c r="TQK22" s="389"/>
      <c r="TQL22" s="389"/>
      <c r="TQM22" s="389"/>
      <c r="TQN22" s="389"/>
      <c r="TQO22" s="389"/>
      <c r="TQP22" s="389"/>
      <c r="TQQ22" s="389"/>
      <c r="TQR22" s="389"/>
      <c r="TQS22" s="389"/>
      <c r="TQT22" s="389"/>
      <c r="TQU22" s="389"/>
      <c r="TQV22" s="389"/>
      <c r="TQW22" s="389"/>
      <c r="TQX22" s="389"/>
      <c r="TQY22" s="389"/>
      <c r="TQZ22" s="389"/>
      <c r="TRA22" s="389"/>
      <c r="TRB22" s="389"/>
      <c r="TRC22" s="389"/>
      <c r="TRD22" s="389"/>
      <c r="TRE22" s="389"/>
      <c r="TRF22" s="389"/>
      <c r="TRG22" s="389"/>
      <c r="TRH22" s="389"/>
      <c r="TRI22" s="389"/>
      <c r="TRJ22" s="389"/>
      <c r="TRK22" s="389"/>
      <c r="TRL22" s="389"/>
      <c r="TRM22" s="389"/>
      <c r="TRN22" s="389"/>
      <c r="TRO22" s="389"/>
      <c r="TRP22" s="389"/>
      <c r="TRQ22" s="389"/>
      <c r="TRR22" s="389"/>
      <c r="TRS22" s="389"/>
      <c r="TRT22" s="389"/>
      <c r="TRU22" s="389"/>
      <c r="TRV22" s="389"/>
      <c r="TRW22" s="389"/>
      <c r="TRX22" s="389"/>
      <c r="TRY22" s="389"/>
      <c r="TRZ22" s="389"/>
      <c r="TSA22" s="389"/>
      <c r="TSB22" s="389"/>
      <c r="TSC22" s="389"/>
      <c r="TSD22" s="389"/>
      <c r="TSE22" s="389"/>
      <c r="TSF22" s="389"/>
      <c r="TSG22" s="389"/>
      <c r="TSH22" s="389"/>
      <c r="TSI22" s="389"/>
      <c r="TSJ22" s="389"/>
      <c r="TSK22" s="389"/>
      <c r="TSL22" s="389"/>
      <c r="TSM22" s="389"/>
      <c r="TSN22" s="389"/>
      <c r="TSO22" s="389"/>
      <c r="TSP22" s="389"/>
      <c r="TSQ22" s="389"/>
      <c r="TSR22" s="389"/>
      <c r="TSS22" s="389"/>
      <c r="TST22" s="389"/>
      <c r="TSU22" s="389"/>
      <c r="TSV22" s="389"/>
      <c r="TSW22" s="389"/>
      <c r="TSX22" s="389"/>
      <c r="TSY22" s="389"/>
      <c r="TSZ22" s="389"/>
      <c r="TTA22" s="389"/>
      <c r="TTB22" s="389"/>
      <c r="TTC22" s="389"/>
      <c r="TTD22" s="389"/>
      <c r="TTE22" s="389"/>
      <c r="TTF22" s="389"/>
      <c r="TTG22" s="389"/>
      <c r="TTH22" s="389"/>
      <c r="TTI22" s="389"/>
      <c r="TTJ22" s="389"/>
      <c r="TTK22" s="389"/>
      <c r="TTL22" s="389"/>
      <c r="TTM22" s="389"/>
      <c r="TTN22" s="389"/>
      <c r="TTO22" s="389"/>
      <c r="TTP22" s="389"/>
      <c r="TTQ22" s="389"/>
      <c r="TTR22" s="389"/>
      <c r="TTS22" s="389"/>
      <c r="TTT22" s="389"/>
      <c r="TTU22" s="389"/>
      <c r="TTV22" s="389"/>
      <c r="TTW22" s="389"/>
      <c r="TTX22" s="389"/>
      <c r="TTY22" s="389"/>
      <c r="TTZ22" s="389"/>
      <c r="TUA22" s="389"/>
      <c r="TUB22" s="389"/>
      <c r="TUC22" s="389"/>
      <c r="TUD22" s="389"/>
      <c r="TUE22" s="389"/>
      <c r="TUF22" s="389"/>
      <c r="TUG22" s="389"/>
      <c r="TUH22" s="389"/>
      <c r="TUI22" s="389"/>
      <c r="TUJ22" s="389"/>
      <c r="TUK22" s="389"/>
      <c r="TUL22" s="389"/>
      <c r="TUM22" s="389"/>
      <c r="TUN22" s="389"/>
      <c r="TUO22" s="389"/>
      <c r="TUP22" s="389"/>
      <c r="TUQ22" s="389"/>
      <c r="TUR22" s="389"/>
      <c r="TUS22" s="389"/>
      <c r="TUT22" s="389"/>
      <c r="TUU22" s="389"/>
      <c r="TUV22" s="389"/>
      <c r="TUW22" s="389"/>
      <c r="TUX22" s="389"/>
      <c r="TUY22" s="389"/>
      <c r="TUZ22" s="389"/>
      <c r="TVA22" s="389"/>
      <c r="TVB22" s="389"/>
      <c r="TVC22" s="389"/>
      <c r="TVD22" s="389"/>
      <c r="TVE22" s="389"/>
      <c r="TVF22" s="389"/>
      <c r="TVG22" s="389"/>
      <c r="TVH22" s="389"/>
      <c r="TVI22" s="389"/>
      <c r="TVJ22" s="389"/>
      <c r="TVK22" s="389"/>
      <c r="TVL22" s="389"/>
      <c r="TVM22" s="389"/>
      <c r="TVN22" s="389"/>
      <c r="TVO22" s="389"/>
      <c r="TVP22" s="389"/>
      <c r="TVQ22" s="389"/>
      <c r="TVR22" s="389"/>
      <c r="TVS22" s="389"/>
      <c r="TVT22" s="389"/>
      <c r="TVU22" s="389"/>
      <c r="TVV22" s="389"/>
      <c r="TVW22" s="389"/>
      <c r="TVX22" s="389"/>
      <c r="TVY22" s="389"/>
      <c r="TVZ22" s="389"/>
      <c r="TWA22" s="389"/>
      <c r="TWB22" s="389"/>
      <c r="TWC22" s="389"/>
      <c r="TWD22" s="389"/>
      <c r="TWE22" s="389"/>
      <c r="TWF22" s="389"/>
      <c r="TWG22" s="389"/>
      <c r="TWH22" s="389"/>
      <c r="TWI22" s="389"/>
      <c r="TWJ22" s="389"/>
      <c r="TWK22" s="389"/>
      <c r="TWL22" s="389"/>
      <c r="TWM22" s="389"/>
      <c r="TWN22" s="389"/>
      <c r="TWO22" s="389"/>
      <c r="TWP22" s="389"/>
      <c r="TWQ22" s="389"/>
      <c r="TWR22" s="389"/>
      <c r="TWS22" s="389"/>
      <c r="TWT22" s="389"/>
      <c r="TWU22" s="389"/>
      <c r="TWV22" s="389"/>
      <c r="TWW22" s="389"/>
      <c r="TWX22" s="389"/>
      <c r="TWY22" s="389"/>
      <c r="TWZ22" s="389"/>
      <c r="TXA22" s="389"/>
      <c r="TXB22" s="389"/>
      <c r="TXC22" s="389"/>
      <c r="TXD22" s="389"/>
      <c r="TXE22" s="389"/>
      <c r="TXF22" s="389"/>
      <c r="TXG22" s="389"/>
      <c r="TXH22" s="389"/>
      <c r="TXI22" s="389"/>
      <c r="TXJ22" s="389"/>
      <c r="TXK22" s="389"/>
      <c r="TXL22" s="389"/>
      <c r="TXM22" s="389"/>
      <c r="TXN22" s="389"/>
      <c r="TXO22" s="389"/>
      <c r="TXP22" s="389"/>
      <c r="TXQ22" s="389"/>
      <c r="TXR22" s="389"/>
      <c r="TXS22" s="389"/>
      <c r="TXT22" s="389"/>
      <c r="TXU22" s="389"/>
      <c r="TXV22" s="389"/>
      <c r="TXW22" s="389"/>
      <c r="TXX22" s="389"/>
      <c r="TXY22" s="389"/>
      <c r="TXZ22" s="389"/>
      <c r="TYA22" s="389"/>
      <c r="TYB22" s="389"/>
      <c r="TYC22" s="389"/>
      <c r="TYD22" s="389"/>
      <c r="TYE22" s="389"/>
      <c r="TYF22" s="389"/>
      <c r="TYG22" s="389"/>
      <c r="TYH22" s="389"/>
      <c r="TYI22" s="389"/>
      <c r="TYJ22" s="389"/>
      <c r="TYK22" s="389"/>
      <c r="TYL22" s="389"/>
      <c r="TYM22" s="389"/>
      <c r="TYN22" s="389"/>
      <c r="TYO22" s="389"/>
      <c r="TYP22" s="389"/>
      <c r="TYQ22" s="389"/>
      <c r="TYR22" s="389"/>
      <c r="TYS22" s="389"/>
      <c r="TYT22" s="389"/>
      <c r="TYU22" s="389"/>
      <c r="TYV22" s="389"/>
      <c r="TYW22" s="389"/>
      <c r="TYX22" s="389"/>
      <c r="TYY22" s="389"/>
      <c r="TYZ22" s="389"/>
      <c r="TZA22" s="389"/>
      <c r="TZB22" s="389"/>
      <c r="TZC22" s="389"/>
      <c r="TZD22" s="389"/>
      <c r="TZE22" s="389"/>
      <c r="TZF22" s="389"/>
      <c r="TZG22" s="389"/>
      <c r="TZH22" s="389"/>
      <c r="TZI22" s="389"/>
      <c r="TZJ22" s="389"/>
      <c r="TZK22" s="389"/>
      <c r="TZL22" s="389"/>
      <c r="TZM22" s="389"/>
      <c r="TZN22" s="389"/>
      <c r="TZO22" s="389"/>
      <c r="TZP22" s="389"/>
      <c r="TZQ22" s="389"/>
      <c r="TZR22" s="389"/>
      <c r="TZS22" s="389"/>
      <c r="TZT22" s="389"/>
      <c r="TZU22" s="389"/>
      <c r="TZV22" s="389"/>
      <c r="TZW22" s="389"/>
      <c r="TZX22" s="389"/>
      <c r="TZY22" s="389"/>
      <c r="TZZ22" s="389"/>
      <c r="UAA22" s="389"/>
      <c r="UAB22" s="389"/>
      <c r="UAC22" s="389"/>
      <c r="UAD22" s="389"/>
      <c r="UAE22" s="389"/>
      <c r="UAF22" s="389"/>
      <c r="UAG22" s="389"/>
      <c r="UAH22" s="389"/>
      <c r="UAI22" s="389"/>
      <c r="UAJ22" s="389"/>
      <c r="UAK22" s="389"/>
      <c r="UAL22" s="389"/>
      <c r="UAM22" s="389"/>
      <c r="UAN22" s="389"/>
      <c r="UAO22" s="389"/>
      <c r="UAP22" s="389"/>
      <c r="UAQ22" s="389"/>
      <c r="UAR22" s="389"/>
      <c r="UAS22" s="389"/>
      <c r="UAT22" s="389"/>
      <c r="UAU22" s="389"/>
      <c r="UAV22" s="389"/>
      <c r="UAW22" s="389"/>
      <c r="UAX22" s="389"/>
      <c r="UAY22" s="389"/>
      <c r="UAZ22" s="389"/>
      <c r="UBA22" s="389"/>
      <c r="UBB22" s="389"/>
      <c r="UBC22" s="389"/>
      <c r="UBD22" s="389"/>
      <c r="UBE22" s="389"/>
      <c r="UBF22" s="389"/>
      <c r="UBG22" s="389"/>
      <c r="UBH22" s="389"/>
      <c r="UBI22" s="389"/>
      <c r="UBJ22" s="389"/>
      <c r="UBK22" s="389"/>
      <c r="UBL22" s="389"/>
      <c r="UBM22" s="389"/>
      <c r="UBN22" s="389"/>
      <c r="UBO22" s="389"/>
      <c r="UBP22" s="389"/>
      <c r="UBQ22" s="389"/>
      <c r="UBR22" s="389"/>
      <c r="UBS22" s="389"/>
      <c r="UBT22" s="389"/>
      <c r="UBU22" s="389"/>
      <c r="UBV22" s="389"/>
      <c r="UBW22" s="389"/>
      <c r="UBX22" s="389"/>
      <c r="UBY22" s="389"/>
      <c r="UBZ22" s="389"/>
      <c r="UCA22" s="389"/>
      <c r="UCB22" s="389"/>
      <c r="UCC22" s="389"/>
      <c r="UCD22" s="389"/>
      <c r="UCE22" s="389"/>
      <c r="UCF22" s="389"/>
      <c r="UCG22" s="389"/>
      <c r="UCH22" s="389"/>
      <c r="UCI22" s="389"/>
      <c r="UCJ22" s="389"/>
      <c r="UCK22" s="389"/>
      <c r="UCL22" s="389"/>
      <c r="UCM22" s="389"/>
      <c r="UCN22" s="389"/>
      <c r="UCO22" s="389"/>
      <c r="UCP22" s="389"/>
      <c r="UCQ22" s="389"/>
      <c r="UCR22" s="389"/>
      <c r="UCS22" s="389"/>
      <c r="UCT22" s="389"/>
      <c r="UCU22" s="389"/>
      <c r="UCV22" s="389"/>
      <c r="UCW22" s="389"/>
      <c r="UCX22" s="389"/>
      <c r="UCY22" s="389"/>
      <c r="UCZ22" s="389"/>
      <c r="UDA22" s="389"/>
      <c r="UDB22" s="389"/>
      <c r="UDC22" s="389"/>
      <c r="UDD22" s="389"/>
      <c r="UDE22" s="389"/>
      <c r="UDF22" s="389"/>
      <c r="UDG22" s="389"/>
      <c r="UDH22" s="389"/>
      <c r="UDI22" s="389"/>
      <c r="UDJ22" s="389"/>
      <c r="UDK22" s="389"/>
      <c r="UDL22" s="389"/>
      <c r="UDM22" s="389"/>
      <c r="UDN22" s="389"/>
      <c r="UDO22" s="389"/>
      <c r="UDP22" s="389"/>
      <c r="UDQ22" s="389"/>
      <c r="UDR22" s="389"/>
      <c r="UDS22" s="389"/>
      <c r="UDT22" s="389"/>
      <c r="UDU22" s="389"/>
      <c r="UDV22" s="389"/>
      <c r="UDW22" s="389"/>
      <c r="UDX22" s="389"/>
      <c r="UDY22" s="389"/>
      <c r="UDZ22" s="389"/>
      <c r="UEA22" s="389"/>
      <c r="UEB22" s="389"/>
      <c r="UEC22" s="389"/>
    </row>
    <row r="23" spans="1:14329" s="409" customFormat="1" ht="31.5" customHeight="1" thickBot="1">
      <c r="A23" s="405" t="s">
        <v>262</v>
      </c>
      <c r="B23" s="405"/>
      <c r="C23" s="405"/>
      <c r="D23" s="405"/>
      <c r="E23" s="405"/>
      <c r="F23" s="405"/>
      <c r="G23" s="405"/>
      <c r="H23" s="406"/>
      <c r="I23" s="407" t="s">
        <v>263</v>
      </c>
      <c r="J23" s="408"/>
      <c r="Q23" s="410" t="s">
        <v>264</v>
      </c>
      <c r="R23" s="410"/>
      <c r="S23" s="410"/>
      <c r="T23" s="410"/>
      <c r="U23" s="410"/>
      <c r="V23" s="410"/>
      <c r="W23" s="410"/>
      <c r="Y23" s="411"/>
      <c r="Z23" s="412" t="s">
        <v>265</v>
      </c>
      <c r="AA23" s="410"/>
      <c r="AB23" s="410"/>
      <c r="AC23" s="410"/>
      <c r="AD23" s="410"/>
      <c r="AE23" s="410"/>
      <c r="AF23" s="410"/>
      <c r="QXT23" s="413"/>
      <c r="QXU23" s="413"/>
      <c r="QXV23" s="413"/>
      <c r="QXW23" s="413"/>
      <c r="QXX23" s="413"/>
      <c r="QXY23" s="413"/>
      <c r="QXZ23" s="413"/>
      <c r="QYA23" s="413"/>
      <c r="QYB23" s="413"/>
      <c r="QYC23" s="413"/>
      <c r="QYD23" s="413"/>
      <c r="QYE23" s="413"/>
      <c r="QYF23" s="413"/>
      <c r="QYG23" s="413"/>
      <c r="QYH23" s="413"/>
      <c r="QYI23" s="413"/>
      <c r="QYJ23" s="413"/>
      <c r="QYK23" s="413"/>
      <c r="QYL23" s="413"/>
      <c r="QYM23" s="413"/>
      <c r="QYN23" s="413"/>
      <c r="QYO23" s="413"/>
      <c r="QYP23" s="413"/>
      <c r="QYQ23" s="413"/>
      <c r="QYR23" s="413"/>
      <c r="QYS23" s="413"/>
      <c r="QYT23" s="413"/>
      <c r="QYU23" s="413"/>
      <c r="QYV23" s="413"/>
      <c r="QYW23" s="413"/>
      <c r="QYX23" s="413"/>
      <c r="QYY23" s="413"/>
      <c r="QYZ23" s="413"/>
      <c r="QZA23" s="413"/>
      <c r="QZB23" s="413"/>
      <c r="QZC23" s="413"/>
      <c r="QZD23" s="413"/>
      <c r="QZE23" s="413"/>
      <c r="QZF23" s="413"/>
      <c r="QZG23" s="413"/>
      <c r="QZH23" s="413"/>
      <c r="QZI23" s="413"/>
      <c r="QZJ23" s="413"/>
      <c r="QZK23" s="413"/>
      <c r="QZL23" s="413"/>
      <c r="QZM23" s="413"/>
      <c r="QZN23" s="413"/>
      <c r="QZO23" s="413"/>
      <c r="QZP23" s="413"/>
      <c r="QZQ23" s="413"/>
      <c r="QZR23" s="413"/>
      <c r="QZS23" s="413"/>
      <c r="QZT23" s="413"/>
      <c r="QZU23" s="413"/>
      <c r="QZV23" s="413"/>
      <c r="QZW23" s="413"/>
      <c r="QZX23" s="413"/>
      <c r="QZY23" s="413"/>
      <c r="QZZ23" s="413"/>
      <c r="RAA23" s="413"/>
      <c r="RAB23" s="413"/>
      <c r="RAC23" s="413"/>
      <c r="RAD23" s="413"/>
      <c r="RAE23" s="413"/>
      <c r="RAF23" s="413"/>
      <c r="RAG23" s="413"/>
      <c r="RAH23" s="413"/>
      <c r="RAI23" s="413"/>
      <c r="RAJ23" s="413"/>
      <c r="RAK23" s="413"/>
      <c r="RAL23" s="413"/>
      <c r="RAM23" s="413"/>
      <c r="RAN23" s="413"/>
      <c r="RAO23" s="413"/>
      <c r="RAP23" s="413"/>
      <c r="RAQ23" s="413"/>
      <c r="RAR23" s="413"/>
      <c r="RAS23" s="413"/>
      <c r="RAT23" s="413"/>
      <c r="RAU23" s="413"/>
      <c r="RAV23" s="413"/>
      <c r="RAW23" s="413"/>
      <c r="RAX23" s="413"/>
      <c r="RAY23" s="413"/>
      <c r="RAZ23" s="413"/>
      <c r="RBA23" s="413"/>
      <c r="RBB23" s="413"/>
      <c r="RBC23" s="413"/>
      <c r="RBD23" s="413"/>
      <c r="RBE23" s="413"/>
      <c r="RBF23" s="413"/>
      <c r="RBG23" s="413"/>
      <c r="RBH23" s="413"/>
      <c r="RBI23" s="413"/>
      <c r="RBJ23" s="413"/>
      <c r="RBK23" s="413"/>
      <c r="RBL23" s="413"/>
      <c r="RBM23" s="413"/>
      <c r="RBN23" s="413"/>
      <c r="RBO23" s="413"/>
      <c r="RBP23" s="413"/>
      <c r="RBQ23" s="413"/>
      <c r="RBR23" s="413"/>
      <c r="RBS23" s="413"/>
      <c r="RBT23" s="413"/>
      <c r="RBU23" s="413"/>
      <c r="RBV23" s="413"/>
      <c r="RBW23" s="413"/>
      <c r="RBX23" s="413"/>
      <c r="RBY23" s="413"/>
      <c r="RBZ23" s="413"/>
      <c r="RCA23" s="413"/>
      <c r="RCB23" s="413"/>
      <c r="RCC23" s="413"/>
      <c r="RCD23" s="413"/>
      <c r="RCE23" s="413"/>
      <c r="RCF23" s="413"/>
      <c r="RCG23" s="413"/>
      <c r="RCH23" s="413"/>
      <c r="RCI23" s="413"/>
      <c r="RCJ23" s="413"/>
      <c r="RCK23" s="413"/>
      <c r="RCL23" s="413"/>
      <c r="RCM23" s="413"/>
      <c r="RCN23" s="413"/>
      <c r="RCO23" s="413"/>
      <c r="RCP23" s="413"/>
      <c r="RCQ23" s="413"/>
      <c r="RCR23" s="413"/>
      <c r="RCS23" s="413"/>
      <c r="RCT23" s="413"/>
      <c r="RCU23" s="413"/>
      <c r="RCV23" s="413"/>
      <c r="RCW23" s="413"/>
      <c r="RCX23" s="413"/>
      <c r="RCY23" s="413"/>
      <c r="RCZ23" s="413"/>
      <c r="RDA23" s="413"/>
      <c r="RDB23" s="413"/>
      <c r="RDC23" s="413"/>
      <c r="RDD23" s="413"/>
      <c r="RDE23" s="413"/>
      <c r="RDF23" s="413"/>
      <c r="RDG23" s="413"/>
      <c r="RDH23" s="413"/>
      <c r="RDI23" s="413"/>
      <c r="RDJ23" s="413"/>
      <c r="RDK23" s="413"/>
      <c r="RDL23" s="413"/>
      <c r="RDM23" s="413"/>
      <c r="RDN23" s="413"/>
      <c r="RDO23" s="413"/>
      <c r="RDP23" s="413"/>
      <c r="RDQ23" s="413"/>
      <c r="RDR23" s="413"/>
      <c r="RDS23" s="413"/>
      <c r="RDT23" s="413"/>
      <c r="RDU23" s="413"/>
      <c r="RDV23" s="413"/>
      <c r="RDW23" s="413"/>
      <c r="RDX23" s="413"/>
      <c r="RDY23" s="413"/>
      <c r="RDZ23" s="413"/>
      <c r="REA23" s="413"/>
      <c r="REB23" s="413"/>
      <c r="REC23" s="413"/>
      <c r="RED23" s="413"/>
      <c r="REE23" s="413"/>
      <c r="REF23" s="413"/>
      <c r="REG23" s="413"/>
      <c r="REH23" s="413"/>
      <c r="REI23" s="413"/>
      <c r="REJ23" s="413"/>
      <c r="REK23" s="413"/>
      <c r="REL23" s="413"/>
      <c r="REM23" s="413"/>
      <c r="REN23" s="413"/>
      <c r="REO23" s="413"/>
      <c r="REP23" s="413"/>
      <c r="REQ23" s="413"/>
      <c r="RER23" s="413"/>
      <c r="RES23" s="413"/>
      <c r="RET23" s="413"/>
      <c r="REU23" s="413"/>
      <c r="REV23" s="413"/>
      <c r="REW23" s="413"/>
      <c r="REX23" s="413"/>
      <c r="REY23" s="413"/>
      <c r="REZ23" s="413"/>
      <c r="RFA23" s="413"/>
      <c r="RFB23" s="413"/>
      <c r="RFC23" s="413"/>
      <c r="RFD23" s="413"/>
      <c r="RFE23" s="413"/>
      <c r="RFF23" s="413"/>
      <c r="RFG23" s="413"/>
      <c r="RFH23" s="413"/>
      <c r="RFI23" s="413"/>
      <c r="RFJ23" s="413"/>
      <c r="RFK23" s="413"/>
      <c r="RFL23" s="413"/>
      <c r="RFM23" s="413"/>
      <c r="RFN23" s="413"/>
      <c r="RFO23" s="413"/>
      <c r="RFP23" s="413"/>
      <c r="RFQ23" s="413"/>
      <c r="RFR23" s="413"/>
      <c r="RFS23" s="413"/>
      <c r="RFT23" s="413"/>
      <c r="RFU23" s="413"/>
      <c r="RFV23" s="413"/>
      <c r="RFW23" s="413"/>
      <c r="RFX23" s="413"/>
      <c r="RFY23" s="413"/>
      <c r="RFZ23" s="413"/>
      <c r="RGA23" s="413"/>
      <c r="RGB23" s="413"/>
      <c r="RGC23" s="413"/>
      <c r="RGD23" s="413"/>
      <c r="RGE23" s="413"/>
      <c r="RGF23" s="413"/>
      <c r="RGG23" s="413"/>
      <c r="RGH23" s="413"/>
      <c r="RGI23" s="413"/>
      <c r="RGJ23" s="413"/>
      <c r="RGK23" s="413"/>
      <c r="RGL23" s="413"/>
      <c r="RGM23" s="413"/>
      <c r="RGN23" s="413"/>
      <c r="RGO23" s="413"/>
      <c r="RGP23" s="413"/>
      <c r="RGQ23" s="413"/>
      <c r="RGR23" s="413"/>
      <c r="RGS23" s="413"/>
      <c r="RGT23" s="413"/>
      <c r="RGU23" s="413"/>
      <c r="RGV23" s="413"/>
      <c r="RGW23" s="413"/>
      <c r="RGX23" s="413"/>
      <c r="RGY23" s="413"/>
      <c r="RGZ23" s="413"/>
      <c r="RHA23" s="413"/>
      <c r="RHB23" s="413"/>
      <c r="RHC23" s="413"/>
      <c r="RHD23" s="413"/>
      <c r="RHE23" s="413"/>
      <c r="RHF23" s="413"/>
      <c r="RHG23" s="413"/>
      <c r="RHH23" s="413"/>
      <c r="RHI23" s="413"/>
      <c r="RHJ23" s="413"/>
      <c r="RHK23" s="413"/>
      <c r="RHL23" s="413"/>
      <c r="RHM23" s="413"/>
      <c r="RHN23" s="413"/>
      <c r="RHO23" s="413"/>
      <c r="RHP23" s="413"/>
      <c r="RHQ23" s="413"/>
      <c r="RHR23" s="413"/>
      <c r="RHS23" s="413"/>
      <c r="RHT23" s="413"/>
      <c r="RHU23" s="413"/>
      <c r="RHV23" s="413"/>
      <c r="RHW23" s="413"/>
      <c r="RHX23" s="413"/>
      <c r="RHY23" s="413"/>
      <c r="RHZ23" s="413"/>
      <c r="RIA23" s="413"/>
      <c r="RIB23" s="413"/>
      <c r="RIC23" s="413"/>
      <c r="RID23" s="413"/>
      <c r="RIE23" s="413"/>
      <c r="RIF23" s="413"/>
      <c r="RIG23" s="413"/>
      <c r="RIH23" s="413"/>
      <c r="RII23" s="413"/>
      <c r="RIJ23" s="413"/>
      <c r="RIK23" s="413"/>
      <c r="RIL23" s="413"/>
      <c r="RIM23" s="413"/>
      <c r="RIN23" s="413"/>
      <c r="RIO23" s="413"/>
      <c r="RIP23" s="413"/>
      <c r="RIQ23" s="413"/>
      <c r="RIR23" s="413"/>
      <c r="RIS23" s="413"/>
      <c r="RIT23" s="413"/>
      <c r="RIU23" s="413"/>
      <c r="RIV23" s="413"/>
      <c r="RIW23" s="413"/>
      <c r="RIX23" s="413"/>
      <c r="RIY23" s="413"/>
      <c r="RIZ23" s="413"/>
      <c r="RJA23" s="413"/>
      <c r="RJB23" s="413"/>
      <c r="RJC23" s="413"/>
      <c r="RJD23" s="413"/>
      <c r="RJE23" s="413"/>
      <c r="RJF23" s="413"/>
      <c r="RJG23" s="413"/>
      <c r="RJH23" s="413"/>
      <c r="RJI23" s="413"/>
      <c r="RJJ23" s="413"/>
      <c r="RJK23" s="413"/>
      <c r="RJL23" s="413"/>
      <c r="RJM23" s="413"/>
      <c r="RJN23" s="413"/>
      <c r="RJO23" s="413"/>
      <c r="RJP23" s="413"/>
      <c r="RJQ23" s="413"/>
      <c r="RJR23" s="413"/>
      <c r="RJS23" s="413"/>
      <c r="RJT23" s="413"/>
      <c r="RJU23" s="413"/>
      <c r="RJV23" s="413"/>
      <c r="RJW23" s="413"/>
      <c r="RJX23" s="413"/>
      <c r="RJY23" s="413"/>
      <c r="RJZ23" s="413"/>
      <c r="RKA23" s="413"/>
      <c r="RKB23" s="413"/>
      <c r="RKC23" s="413"/>
      <c r="RKD23" s="413"/>
      <c r="RKE23" s="413"/>
      <c r="RKF23" s="413"/>
      <c r="RKG23" s="413"/>
      <c r="RKH23" s="413"/>
      <c r="RKI23" s="413"/>
      <c r="RKJ23" s="413"/>
      <c r="RKK23" s="413"/>
      <c r="RKL23" s="413"/>
      <c r="RKM23" s="413"/>
      <c r="RKN23" s="413"/>
      <c r="RKO23" s="413"/>
      <c r="RKP23" s="413"/>
      <c r="RKQ23" s="413"/>
      <c r="RKR23" s="413"/>
      <c r="RKS23" s="413"/>
      <c r="RKT23" s="413"/>
      <c r="RKU23" s="413"/>
      <c r="RKV23" s="413"/>
      <c r="RKW23" s="413"/>
      <c r="RKX23" s="413"/>
      <c r="RKY23" s="413"/>
      <c r="RKZ23" s="413"/>
      <c r="RLA23" s="413"/>
      <c r="RLB23" s="413"/>
      <c r="RLC23" s="413"/>
      <c r="RLD23" s="413"/>
      <c r="RLE23" s="413"/>
      <c r="RLF23" s="413"/>
      <c r="RLG23" s="413"/>
      <c r="RLH23" s="413"/>
      <c r="RLI23" s="413"/>
      <c r="RLJ23" s="413"/>
      <c r="RLK23" s="413"/>
      <c r="RLL23" s="413"/>
      <c r="RLM23" s="413"/>
      <c r="RLN23" s="413"/>
      <c r="RLO23" s="413"/>
      <c r="RLP23" s="413"/>
      <c r="RLQ23" s="413"/>
      <c r="RLR23" s="413"/>
      <c r="RLS23" s="413"/>
      <c r="RLT23" s="413"/>
      <c r="RLU23" s="413"/>
      <c r="RLV23" s="413"/>
      <c r="RLW23" s="413"/>
      <c r="RLX23" s="413"/>
      <c r="RLY23" s="413"/>
      <c r="RLZ23" s="413"/>
      <c r="RMA23" s="413"/>
      <c r="RMB23" s="413"/>
      <c r="RMC23" s="413"/>
      <c r="RMD23" s="413"/>
      <c r="RME23" s="413"/>
      <c r="RMF23" s="413"/>
      <c r="RMG23" s="413"/>
      <c r="RMH23" s="413"/>
      <c r="RMI23" s="413"/>
      <c r="RMJ23" s="413"/>
      <c r="RMK23" s="413"/>
      <c r="RML23" s="413"/>
      <c r="RMM23" s="413"/>
      <c r="RMN23" s="413"/>
      <c r="RMO23" s="413"/>
      <c r="RMP23" s="413"/>
      <c r="RMQ23" s="413"/>
      <c r="RMR23" s="413"/>
      <c r="RMS23" s="413"/>
      <c r="RMT23" s="413"/>
      <c r="RMU23" s="413"/>
      <c r="RMV23" s="413"/>
      <c r="RMW23" s="413"/>
      <c r="RMX23" s="413"/>
      <c r="RMY23" s="413"/>
      <c r="RMZ23" s="413"/>
      <c r="RNA23" s="413"/>
      <c r="RNB23" s="413"/>
      <c r="RNC23" s="413"/>
      <c r="RND23" s="413"/>
      <c r="RNE23" s="413"/>
      <c r="RNF23" s="413"/>
      <c r="RNG23" s="413"/>
      <c r="RNH23" s="413"/>
      <c r="RNI23" s="413"/>
      <c r="RNJ23" s="413"/>
      <c r="RNK23" s="413"/>
      <c r="RNL23" s="413"/>
      <c r="RNM23" s="413"/>
      <c r="RNN23" s="413"/>
      <c r="RNO23" s="413"/>
      <c r="RNP23" s="413"/>
      <c r="RNQ23" s="413"/>
      <c r="RNR23" s="413"/>
      <c r="RNS23" s="413"/>
      <c r="RNT23" s="413"/>
      <c r="RNU23" s="413"/>
      <c r="RNV23" s="413"/>
      <c r="RNW23" s="413"/>
      <c r="RNX23" s="413"/>
      <c r="RNY23" s="413"/>
      <c r="RNZ23" s="413"/>
      <c r="ROA23" s="413"/>
      <c r="ROB23" s="413"/>
      <c r="ROC23" s="413"/>
      <c r="ROD23" s="413"/>
      <c r="ROE23" s="413"/>
      <c r="ROF23" s="413"/>
      <c r="ROG23" s="413"/>
      <c r="ROH23" s="413"/>
      <c r="ROI23" s="413"/>
      <c r="ROJ23" s="413"/>
      <c r="ROK23" s="413"/>
      <c r="ROL23" s="413"/>
      <c r="ROM23" s="413"/>
      <c r="RON23" s="413"/>
      <c r="ROO23" s="413"/>
      <c r="ROP23" s="413"/>
      <c r="ROQ23" s="413"/>
      <c r="ROR23" s="413"/>
      <c r="ROS23" s="413"/>
      <c r="ROT23" s="413"/>
      <c r="ROU23" s="413"/>
      <c r="ROV23" s="413"/>
      <c r="ROW23" s="413"/>
      <c r="ROX23" s="413"/>
      <c r="ROY23" s="413"/>
      <c r="ROZ23" s="413"/>
      <c r="RPA23" s="413"/>
      <c r="RPB23" s="413"/>
      <c r="RPC23" s="413"/>
      <c r="RPD23" s="413"/>
      <c r="RPE23" s="413"/>
      <c r="RPF23" s="413"/>
      <c r="RPG23" s="413"/>
      <c r="RPH23" s="413"/>
      <c r="RPI23" s="413"/>
      <c r="RPJ23" s="413"/>
      <c r="RPK23" s="413"/>
      <c r="RPL23" s="413"/>
      <c r="RPM23" s="413"/>
      <c r="RPN23" s="413"/>
      <c r="RPO23" s="413"/>
      <c r="RPP23" s="413"/>
      <c r="RPQ23" s="413"/>
      <c r="RPR23" s="413"/>
      <c r="RPS23" s="413"/>
      <c r="RPT23" s="413"/>
      <c r="RPU23" s="413"/>
      <c r="RPV23" s="413"/>
      <c r="RPW23" s="413"/>
      <c r="RPX23" s="413"/>
      <c r="RPY23" s="413"/>
      <c r="RPZ23" s="413"/>
      <c r="RQA23" s="413"/>
      <c r="RQB23" s="413"/>
      <c r="RQC23" s="413"/>
      <c r="RQD23" s="413"/>
      <c r="RQE23" s="413"/>
      <c r="RQF23" s="413"/>
      <c r="RQG23" s="413"/>
      <c r="RQH23" s="413"/>
      <c r="RQI23" s="413"/>
      <c r="RQJ23" s="413"/>
      <c r="RQK23" s="413"/>
      <c r="RQL23" s="413"/>
      <c r="RQM23" s="413"/>
      <c r="RQN23" s="413"/>
      <c r="RQO23" s="413"/>
      <c r="RQP23" s="413"/>
      <c r="RQQ23" s="413"/>
      <c r="RQR23" s="413"/>
      <c r="RQS23" s="413"/>
      <c r="RQT23" s="413"/>
      <c r="RQU23" s="413"/>
      <c r="RQV23" s="413"/>
      <c r="RQW23" s="413"/>
      <c r="RQX23" s="413"/>
      <c r="RQY23" s="413"/>
      <c r="RQZ23" s="413"/>
      <c r="RRA23" s="413"/>
      <c r="RRB23" s="413"/>
      <c r="RRC23" s="413"/>
      <c r="RRD23" s="413"/>
      <c r="RRE23" s="413"/>
      <c r="RRF23" s="413"/>
      <c r="RRG23" s="413"/>
      <c r="RRH23" s="413"/>
      <c r="RRI23" s="413"/>
      <c r="RRJ23" s="413"/>
      <c r="RRK23" s="413"/>
      <c r="RRL23" s="413"/>
      <c r="RRM23" s="413"/>
      <c r="RRN23" s="413"/>
      <c r="RRO23" s="413"/>
      <c r="RRP23" s="413"/>
      <c r="RRQ23" s="413"/>
      <c r="RRR23" s="413"/>
      <c r="RRS23" s="413"/>
      <c r="RRT23" s="413"/>
      <c r="RRU23" s="413"/>
      <c r="RRV23" s="413"/>
      <c r="RRW23" s="413"/>
      <c r="RRX23" s="413"/>
      <c r="RRY23" s="413"/>
      <c r="RRZ23" s="413"/>
      <c r="RSA23" s="413"/>
      <c r="RSB23" s="413"/>
      <c r="RSC23" s="413"/>
      <c r="RSD23" s="413"/>
      <c r="RSE23" s="413"/>
      <c r="RSF23" s="413"/>
      <c r="RSG23" s="413"/>
      <c r="RSH23" s="413"/>
      <c r="RSI23" s="413"/>
      <c r="RSJ23" s="413"/>
      <c r="RSK23" s="413"/>
      <c r="RSL23" s="413"/>
      <c r="RSM23" s="413"/>
      <c r="RSN23" s="413"/>
      <c r="RSO23" s="413"/>
      <c r="RSP23" s="413"/>
      <c r="RSQ23" s="413"/>
      <c r="RSR23" s="413"/>
      <c r="RSS23" s="413"/>
      <c r="RST23" s="413"/>
      <c r="RSU23" s="413"/>
      <c r="RSV23" s="413"/>
      <c r="RSW23" s="413"/>
      <c r="RSX23" s="413"/>
      <c r="RSY23" s="413"/>
      <c r="RSZ23" s="413"/>
      <c r="RTA23" s="413"/>
      <c r="RTB23" s="413"/>
      <c r="RTC23" s="413"/>
      <c r="RTD23" s="413"/>
      <c r="RTE23" s="413"/>
      <c r="RTF23" s="413"/>
      <c r="RTG23" s="413"/>
      <c r="RTH23" s="413"/>
      <c r="RTI23" s="413"/>
      <c r="RTJ23" s="413"/>
      <c r="RTK23" s="413"/>
      <c r="RTL23" s="413"/>
      <c r="RTM23" s="413"/>
      <c r="RTN23" s="413"/>
      <c r="RTO23" s="413"/>
      <c r="RTP23" s="413"/>
      <c r="RTQ23" s="413"/>
      <c r="RTR23" s="413"/>
      <c r="RTS23" s="413"/>
      <c r="RTT23" s="413"/>
      <c r="RTU23" s="413"/>
      <c r="RTV23" s="413"/>
      <c r="RTW23" s="413"/>
      <c r="RTX23" s="413"/>
      <c r="RTY23" s="413"/>
      <c r="RTZ23" s="413"/>
      <c r="RUA23" s="413"/>
      <c r="RUB23" s="413"/>
      <c r="RUC23" s="413"/>
      <c r="RUD23" s="413"/>
      <c r="RUE23" s="413"/>
      <c r="RUF23" s="413"/>
      <c r="RUG23" s="413"/>
      <c r="RUH23" s="413"/>
      <c r="RUI23" s="413"/>
      <c r="RUJ23" s="413"/>
      <c r="RUK23" s="413"/>
      <c r="RUL23" s="413"/>
      <c r="RUM23" s="413"/>
      <c r="RUN23" s="413"/>
      <c r="RUO23" s="413"/>
      <c r="RUP23" s="413"/>
      <c r="RUQ23" s="413"/>
      <c r="RUR23" s="413"/>
      <c r="RUS23" s="413"/>
      <c r="RUT23" s="413"/>
      <c r="RUU23" s="413"/>
      <c r="RUV23" s="413"/>
      <c r="RUW23" s="413"/>
      <c r="RUX23" s="413"/>
      <c r="RUY23" s="413"/>
      <c r="RUZ23" s="413"/>
      <c r="RVA23" s="413"/>
      <c r="RVB23" s="413"/>
      <c r="RVC23" s="413"/>
      <c r="RVD23" s="413"/>
      <c r="RVE23" s="413"/>
      <c r="RVF23" s="413"/>
      <c r="RVG23" s="413"/>
      <c r="RVH23" s="413"/>
      <c r="RVI23" s="413"/>
      <c r="RVJ23" s="413"/>
      <c r="RVK23" s="413"/>
      <c r="RVL23" s="413"/>
      <c r="RVM23" s="413"/>
      <c r="RVN23" s="413"/>
      <c r="RVO23" s="413"/>
      <c r="RVP23" s="413"/>
      <c r="RVQ23" s="413"/>
      <c r="RVR23" s="413"/>
      <c r="RVS23" s="413"/>
      <c r="RVT23" s="413"/>
      <c r="RVU23" s="413"/>
      <c r="RVV23" s="413"/>
      <c r="RVW23" s="413"/>
      <c r="RVX23" s="413"/>
      <c r="RVY23" s="413"/>
      <c r="RVZ23" s="413"/>
      <c r="RWA23" s="413"/>
      <c r="RWB23" s="413"/>
      <c r="RWC23" s="413"/>
      <c r="RWD23" s="413"/>
      <c r="RWE23" s="413"/>
      <c r="RWF23" s="413"/>
      <c r="RWG23" s="413"/>
      <c r="RWH23" s="413"/>
      <c r="RWI23" s="413"/>
      <c r="RWJ23" s="413"/>
      <c r="RWK23" s="413"/>
      <c r="RWL23" s="413"/>
      <c r="RWM23" s="413"/>
      <c r="RWN23" s="413"/>
      <c r="RWO23" s="413"/>
      <c r="RWP23" s="413"/>
      <c r="RWQ23" s="413"/>
      <c r="RWR23" s="413"/>
      <c r="RWS23" s="413"/>
      <c r="RWT23" s="413"/>
      <c r="RWU23" s="413"/>
      <c r="RWV23" s="413"/>
      <c r="RWW23" s="413"/>
      <c r="RWX23" s="413"/>
      <c r="RWY23" s="413"/>
      <c r="RWZ23" s="413"/>
      <c r="RXA23" s="413"/>
      <c r="RXB23" s="413"/>
      <c r="RXC23" s="413"/>
      <c r="RXD23" s="413"/>
      <c r="RXE23" s="413"/>
      <c r="RXF23" s="413"/>
      <c r="RXG23" s="413"/>
      <c r="RXH23" s="413"/>
      <c r="RXI23" s="413"/>
      <c r="RXJ23" s="413"/>
      <c r="RXK23" s="413"/>
      <c r="RXL23" s="413"/>
      <c r="RXM23" s="413"/>
      <c r="RXN23" s="413"/>
      <c r="RXO23" s="413"/>
      <c r="RXP23" s="413"/>
      <c r="RXQ23" s="413"/>
      <c r="RXR23" s="413"/>
      <c r="RXS23" s="413"/>
      <c r="RXT23" s="413"/>
      <c r="RXU23" s="413"/>
      <c r="RXV23" s="413"/>
      <c r="RXW23" s="413"/>
      <c r="RXX23" s="413"/>
      <c r="RXY23" s="413"/>
      <c r="RXZ23" s="413"/>
      <c r="RYA23" s="413"/>
      <c r="RYB23" s="413"/>
      <c r="RYC23" s="413"/>
      <c r="RYD23" s="413"/>
      <c r="RYE23" s="413"/>
      <c r="RYF23" s="413"/>
      <c r="RYG23" s="413"/>
      <c r="RYH23" s="413"/>
      <c r="RYI23" s="413"/>
      <c r="RYJ23" s="413"/>
      <c r="RYK23" s="413"/>
      <c r="RYL23" s="413"/>
      <c r="RYM23" s="413"/>
      <c r="RYN23" s="413"/>
      <c r="RYO23" s="413"/>
      <c r="RYP23" s="413"/>
      <c r="RYQ23" s="413"/>
      <c r="RYR23" s="413"/>
      <c r="RYS23" s="413"/>
      <c r="RYT23" s="413"/>
      <c r="RYU23" s="413"/>
      <c r="RYV23" s="413"/>
      <c r="RYW23" s="413"/>
      <c r="RYX23" s="413"/>
      <c r="RYY23" s="413"/>
      <c r="RYZ23" s="413"/>
      <c r="RZA23" s="413"/>
      <c r="RZB23" s="413"/>
      <c r="RZC23" s="413"/>
      <c r="RZD23" s="413"/>
      <c r="RZE23" s="413"/>
      <c r="RZF23" s="413"/>
      <c r="RZG23" s="413"/>
      <c r="RZH23" s="413"/>
      <c r="RZI23" s="413"/>
      <c r="RZJ23" s="413"/>
      <c r="RZK23" s="413"/>
      <c r="RZL23" s="413"/>
      <c r="RZM23" s="413"/>
      <c r="RZN23" s="413"/>
      <c r="RZO23" s="413"/>
      <c r="RZP23" s="413"/>
      <c r="RZQ23" s="413"/>
      <c r="RZR23" s="413"/>
      <c r="RZS23" s="413"/>
      <c r="RZT23" s="413"/>
      <c r="RZU23" s="413"/>
      <c r="RZV23" s="413"/>
      <c r="RZW23" s="413"/>
      <c r="RZX23" s="413"/>
      <c r="RZY23" s="413"/>
      <c r="RZZ23" s="413"/>
      <c r="SAA23" s="413"/>
      <c r="SAB23" s="413"/>
      <c r="SAC23" s="413"/>
      <c r="SAD23" s="413"/>
      <c r="SAE23" s="413"/>
      <c r="SAF23" s="413"/>
      <c r="SAG23" s="413"/>
      <c r="SAH23" s="413"/>
      <c r="SAI23" s="413"/>
      <c r="SAJ23" s="413"/>
      <c r="SAK23" s="413"/>
      <c r="SAL23" s="413"/>
      <c r="SAM23" s="413"/>
      <c r="SAN23" s="413"/>
      <c r="SAO23" s="413"/>
      <c r="SAP23" s="413"/>
      <c r="SAQ23" s="413"/>
      <c r="SAR23" s="413"/>
      <c r="SAS23" s="413"/>
      <c r="SAT23" s="413"/>
      <c r="SAU23" s="413"/>
      <c r="SAV23" s="413"/>
      <c r="SAW23" s="413"/>
      <c r="SAX23" s="413"/>
      <c r="SAY23" s="413"/>
      <c r="SAZ23" s="413"/>
      <c r="SBA23" s="413"/>
      <c r="SBB23" s="413"/>
      <c r="SBC23" s="413"/>
      <c r="SBD23" s="413"/>
      <c r="SBE23" s="413"/>
      <c r="SBF23" s="413"/>
      <c r="SBG23" s="413"/>
      <c r="SBH23" s="413"/>
      <c r="SBI23" s="413"/>
      <c r="SBJ23" s="413"/>
      <c r="SBK23" s="413"/>
      <c r="SBL23" s="413"/>
      <c r="SBM23" s="413"/>
      <c r="SBN23" s="413"/>
      <c r="SBO23" s="413"/>
      <c r="SBP23" s="413"/>
      <c r="SBQ23" s="413"/>
      <c r="SBR23" s="413"/>
      <c r="SBS23" s="413"/>
      <c r="SBT23" s="413"/>
      <c r="SBU23" s="413"/>
      <c r="SBV23" s="413"/>
      <c r="SBW23" s="413"/>
      <c r="SBX23" s="413"/>
      <c r="SBY23" s="413"/>
      <c r="SBZ23" s="413"/>
      <c r="SCA23" s="413"/>
      <c r="SCB23" s="413"/>
      <c r="SCC23" s="413"/>
      <c r="SCD23" s="413"/>
      <c r="SCE23" s="413"/>
      <c r="SCF23" s="413"/>
      <c r="SCG23" s="413"/>
      <c r="SCH23" s="413"/>
      <c r="SCI23" s="413"/>
      <c r="SCJ23" s="413"/>
      <c r="SCK23" s="413"/>
      <c r="SCL23" s="413"/>
      <c r="SCM23" s="413"/>
      <c r="SCN23" s="413"/>
      <c r="SCO23" s="413"/>
      <c r="SCP23" s="413"/>
      <c r="SCQ23" s="413"/>
      <c r="SCR23" s="413"/>
      <c r="SCS23" s="413"/>
      <c r="SCT23" s="413"/>
      <c r="SCU23" s="413"/>
      <c r="SCV23" s="413"/>
      <c r="SCW23" s="413"/>
      <c r="SCX23" s="413"/>
      <c r="SCY23" s="413"/>
      <c r="SCZ23" s="413"/>
      <c r="SDA23" s="413"/>
      <c r="SDB23" s="413"/>
      <c r="SDC23" s="413"/>
      <c r="SDD23" s="413"/>
      <c r="SDE23" s="413"/>
      <c r="SDF23" s="413"/>
      <c r="SDG23" s="413"/>
      <c r="SDH23" s="413"/>
      <c r="SDI23" s="413"/>
      <c r="SDJ23" s="413"/>
      <c r="SDK23" s="413"/>
      <c r="SDL23" s="413"/>
      <c r="SDM23" s="413"/>
      <c r="SDN23" s="413"/>
      <c r="SDO23" s="413"/>
      <c r="SDP23" s="413"/>
      <c r="SDQ23" s="413"/>
      <c r="SDR23" s="413"/>
      <c r="SDS23" s="413"/>
      <c r="SDT23" s="413"/>
      <c r="SDU23" s="413"/>
      <c r="SDV23" s="413"/>
      <c r="SDW23" s="413"/>
      <c r="SDX23" s="413"/>
      <c r="SDY23" s="413"/>
      <c r="SDZ23" s="413"/>
      <c r="SEA23" s="413"/>
      <c r="SEB23" s="413"/>
      <c r="SEC23" s="413"/>
      <c r="SED23" s="413"/>
      <c r="SEE23" s="413"/>
      <c r="SEF23" s="413"/>
      <c r="SEG23" s="413"/>
      <c r="SEH23" s="413"/>
      <c r="SEI23" s="413"/>
      <c r="SEJ23" s="413"/>
      <c r="SEK23" s="413"/>
      <c r="SEL23" s="413"/>
      <c r="SEM23" s="413"/>
      <c r="SEN23" s="413"/>
      <c r="SEO23" s="413"/>
      <c r="SEP23" s="413"/>
      <c r="SEQ23" s="413"/>
      <c r="SER23" s="413"/>
      <c r="SES23" s="413"/>
      <c r="SET23" s="413"/>
      <c r="SEU23" s="413"/>
      <c r="SEV23" s="413"/>
      <c r="SEW23" s="413"/>
      <c r="SEX23" s="413"/>
      <c r="SEY23" s="413"/>
      <c r="SEZ23" s="413"/>
      <c r="SFA23" s="413"/>
      <c r="SFB23" s="413"/>
      <c r="SFC23" s="413"/>
      <c r="SFD23" s="413"/>
      <c r="SFE23" s="413"/>
      <c r="SFF23" s="413"/>
      <c r="SFG23" s="413"/>
      <c r="SFH23" s="413"/>
      <c r="SFI23" s="413"/>
      <c r="SFJ23" s="413"/>
      <c r="SFK23" s="413"/>
      <c r="SFL23" s="413"/>
      <c r="SFM23" s="413"/>
      <c r="SFN23" s="413"/>
      <c r="SFO23" s="413"/>
      <c r="SFP23" s="413"/>
      <c r="SFQ23" s="413"/>
      <c r="SFR23" s="413"/>
      <c r="SFS23" s="413"/>
      <c r="SFT23" s="413"/>
      <c r="SFU23" s="413"/>
      <c r="SFV23" s="413"/>
      <c r="SFW23" s="413"/>
      <c r="SFX23" s="413"/>
      <c r="SFY23" s="413"/>
      <c r="SFZ23" s="413"/>
      <c r="SGA23" s="413"/>
      <c r="SGB23" s="413"/>
      <c r="SGC23" s="413"/>
      <c r="SGD23" s="413"/>
      <c r="SGE23" s="413"/>
      <c r="SGF23" s="413"/>
      <c r="SGG23" s="413"/>
      <c r="SGH23" s="413"/>
      <c r="SGI23" s="413"/>
      <c r="SGJ23" s="413"/>
      <c r="SGK23" s="413"/>
      <c r="SGL23" s="413"/>
      <c r="SGM23" s="413"/>
      <c r="SGN23" s="413"/>
      <c r="SGO23" s="413"/>
      <c r="SGP23" s="413"/>
      <c r="SGQ23" s="413"/>
      <c r="SGR23" s="413"/>
      <c r="SGS23" s="413"/>
      <c r="SGT23" s="413"/>
      <c r="SGU23" s="413"/>
      <c r="SGV23" s="413"/>
      <c r="SGW23" s="413"/>
      <c r="SGX23" s="413"/>
      <c r="SGY23" s="413"/>
      <c r="SGZ23" s="413"/>
      <c r="SHA23" s="413"/>
      <c r="SHB23" s="413"/>
      <c r="SHC23" s="413"/>
      <c r="SHD23" s="413"/>
      <c r="SHE23" s="413"/>
      <c r="SHF23" s="413"/>
      <c r="SHG23" s="413"/>
      <c r="SHH23" s="413"/>
      <c r="SHI23" s="413"/>
      <c r="SHJ23" s="413"/>
      <c r="SHK23" s="413"/>
      <c r="SHL23" s="413"/>
      <c r="SHM23" s="413"/>
      <c r="SHN23" s="413"/>
      <c r="SHO23" s="413"/>
      <c r="SHP23" s="413"/>
      <c r="SHQ23" s="413"/>
      <c r="SHR23" s="413"/>
      <c r="SHS23" s="413"/>
      <c r="SHT23" s="413"/>
      <c r="SHU23" s="413"/>
      <c r="SHV23" s="413"/>
      <c r="SHW23" s="413"/>
      <c r="SHX23" s="413"/>
      <c r="SHY23" s="413"/>
      <c r="SHZ23" s="413"/>
      <c r="SIA23" s="413"/>
      <c r="SIB23" s="413"/>
      <c r="SIC23" s="413"/>
      <c r="SID23" s="413"/>
      <c r="SIE23" s="413"/>
      <c r="SIF23" s="413"/>
      <c r="SIG23" s="413"/>
      <c r="SIH23" s="413"/>
      <c r="SII23" s="413"/>
      <c r="SIJ23" s="413"/>
      <c r="SIK23" s="413"/>
      <c r="SIL23" s="413"/>
      <c r="SIM23" s="413"/>
      <c r="SIN23" s="413"/>
      <c r="SIO23" s="413"/>
      <c r="SIP23" s="413"/>
      <c r="SIQ23" s="413"/>
      <c r="SIR23" s="413"/>
      <c r="SIS23" s="413"/>
      <c r="SIT23" s="413"/>
      <c r="SIU23" s="413"/>
      <c r="SIV23" s="413"/>
      <c r="SIW23" s="413"/>
      <c r="SIX23" s="413"/>
      <c r="SIY23" s="413"/>
      <c r="SIZ23" s="413"/>
      <c r="SJA23" s="413"/>
      <c r="SJB23" s="413"/>
      <c r="SJC23" s="413"/>
      <c r="SJD23" s="413"/>
      <c r="SJE23" s="413"/>
      <c r="SJF23" s="413"/>
      <c r="SJG23" s="413"/>
      <c r="SJH23" s="413"/>
      <c r="SJI23" s="413"/>
      <c r="SJJ23" s="413"/>
      <c r="SJK23" s="413"/>
      <c r="SJL23" s="413"/>
      <c r="SJM23" s="413"/>
      <c r="SJN23" s="413"/>
      <c r="SJO23" s="413"/>
      <c r="SJP23" s="413"/>
      <c r="SJQ23" s="413"/>
      <c r="SJR23" s="413"/>
      <c r="SJS23" s="413"/>
      <c r="SJT23" s="413"/>
      <c r="SJU23" s="413"/>
      <c r="SJV23" s="413"/>
      <c r="SJW23" s="413"/>
      <c r="SJX23" s="413"/>
      <c r="SJY23" s="413"/>
      <c r="SJZ23" s="413"/>
      <c r="SKA23" s="413"/>
      <c r="SKB23" s="413"/>
      <c r="SKC23" s="413"/>
      <c r="SKD23" s="413"/>
      <c r="SKE23" s="413"/>
      <c r="SKF23" s="413"/>
      <c r="SKG23" s="413"/>
      <c r="SKH23" s="413"/>
      <c r="SKI23" s="413"/>
      <c r="SKJ23" s="413"/>
      <c r="SKK23" s="413"/>
      <c r="SKL23" s="413"/>
      <c r="SKM23" s="413"/>
      <c r="SKN23" s="413"/>
      <c r="SKO23" s="413"/>
      <c r="SKP23" s="413"/>
      <c r="SKQ23" s="413"/>
      <c r="SKR23" s="413"/>
      <c r="SKS23" s="413"/>
      <c r="SKT23" s="413"/>
      <c r="SKU23" s="413"/>
      <c r="SKV23" s="413"/>
      <c r="SKW23" s="413"/>
      <c r="SKX23" s="413"/>
      <c r="SKY23" s="413"/>
      <c r="SKZ23" s="413"/>
      <c r="SLA23" s="413"/>
      <c r="SLB23" s="413"/>
      <c r="SLC23" s="413"/>
      <c r="SLD23" s="413"/>
      <c r="SLE23" s="413"/>
      <c r="SLF23" s="413"/>
      <c r="SLG23" s="413"/>
      <c r="SLH23" s="413"/>
      <c r="SLI23" s="413"/>
      <c r="SLJ23" s="413"/>
      <c r="SLK23" s="413"/>
      <c r="SLL23" s="413"/>
      <c r="SLM23" s="413"/>
      <c r="SLN23" s="413"/>
      <c r="SLO23" s="413"/>
      <c r="SLP23" s="413"/>
      <c r="SLQ23" s="413"/>
      <c r="SLR23" s="413"/>
      <c r="SLS23" s="413"/>
      <c r="SLT23" s="413"/>
      <c r="SLU23" s="413"/>
      <c r="SLV23" s="413"/>
      <c r="SLW23" s="413"/>
      <c r="SLX23" s="413"/>
      <c r="SLY23" s="413"/>
      <c r="SLZ23" s="413"/>
      <c r="SMA23" s="413"/>
      <c r="SMB23" s="413"/>
      <c r="SMC23" s="413"/>
      <c r="SMD23" s="413"/>
      <c r="SME23" s="413"/>
      <c r="SMF23" s="413"/>
      <c r="SMG23" s="413"/>
      <c r="SMH23" s="413"/>
      <c r="SMI23" s="413"/>
      <c r="SMJ23" s="413"/>
      <c r="SMK23" s="413"/>
      <c r="SML23" s="413"/>
      <c r="SMM23" s="413"/>
      <c r="SMN23" s="413"/>
      <c r="SMO23" s="413"/>
      <c r="SMP23" s="413"/>
      <c r="SMQ23" s="413"/>
      <c r="SMR23" s="413"/>
      <c r="SMS23" s="413"/>
      <c r="SMT23" s="413"/>
      <c r="SMU23" s="413"/>
      <c r="SMV23" s="413"/>
      <c r="SMW23" s="413"/>
      <c r="SMX23" s="413"/>
      <c r="SMY23" s="413"/>
      <c r="SMZ23" s="413"/>
      <c r="SNA23" s="413"/>
      <c r="SNB23" s="413"/>
      <c r="SNC23" s="413"/>
      <c r="SND23" s="413"/>
      <c r="SNE23" s="413"/>
      <c r="SNF23" s="413"/>
      <c r="SNG23" s="413"/>
      <c r="SNH23" s="413"/>
      <c r="SNI23" s="413"/>
      <c r="SNJ23" s="413"/>
      <c r="SNK23" s="413"/>
      <c r="SNL23" s="413"/>
      <c r="SNM23" s="413"/>
      <c r="SNN23" s="413"/>
      <c r="SNO23" s="413"/>
      <c r="SNP23" s="413"/>
      <c r="SNQ23" s="413"/>
      <c r="SNR23" s="413"/>
      <c r="SNS23" s="413"/>
      <c r="SNT23" s="413"/>
      <c r="SNU23" s="413"/>
      <c r="SNV23" s="413"/>
      <c r="SNW23" s="413"/>
      <c r="SNX23" s="413"/>
      <c r="SNY23" s="413"/>
      <c r="SNZ23" s="413"/>
      <c r="SOA23" s="413"/>
      <c r="SOB23" s="413"/>
      <c r="SOC23" s="413"/>
      <c r="SOD23" s="413"/>
      <c r="SOE23" s="413"/>
      <c r="SOF23" s="413"/>
      <c r="SOG23" s="413"/>
      <c r="SOH23" s="413"/>
      <c r="SOI23" s="413"/>
      <c r="SOJ23" s="413"/>
      <c r="SOK23" s="413"/>
      <c r="SOL23" s="413"/>
      <c r="SOM23" s="413"/>
      <c r="SON23" s="413"/>
      <c r="SOO23" s="413"/>
      <c r="SOP23" s="413"/>
      <c r="SOQ23" s="413"/>
      <c r="SOR23" s="413"/>
      <c r="SOS23" s="413"/>
      <c r="SOT23" s="413"/>
      <c r="SOU23" s="413"/>
      <c r="SOV23" s="413"/>
      <c r="SOW23" s="413"/>
      <c r="SOX23" s="413"/>
      <c r="SOY23" s="413"/>
      <c r="SOZ23" s="413"/>
      <c r="SPA23" s="413"/>
      <c r="SPB23" s="413"/>
      <c r="SPC23" s="413"/>
      <c r="SPD23" s="413"/>
      <c r="SPE23" s="413"/>
      <c r="SPF23" s="413"/>
      <c r="SPG23" s="413"/>
      <c r="SPH23" s="413"/>
      <c r="SPI23" s="413"/>
      <c r="SPJ23" s="413"/>
      <c r="SPK23" s="413"/>
      <c r="SPL23" s="413"/>
      <c r="SPM23" s="413"/>
      <c r="SPN23" s="413"/>
      <c r="SPO23" s="413"/>
      <c r="SPP23" s="413"/>
      <c r="SPQ23" s="413"/>
      <c r="SPR23" s="413"/>
      <c r="SPS23" s="413"/>
      <c r="SPT23" s="413"/>
      <c r="SPU23" s="413"/>
      <c r="SPV23" s="413"/>
      <c r="SPW23" s="413"/>
      <c r="SPX23" s="413"/>
      <c r="SPY23" s="413"/>
      <c r="SPZ23" s="413"/>
      <c r="SQA23" s="413"/>
      <c r="SQB23" s="413"/>
      <c r="SQC23" s="413"/>
      <c r="SQD23" s="413"/>
      <c r="SQE23" s="413"/>
      <c r="SQF23" s="413"/>
      <c r="SQG23" s="413"/>
      <c r="SQH23" s="413"/>
      <c r="SQI23" s="413"/>
      <c r="SQJ23" s="413"/>
      <c r="SQK23" s="413"/>
      <c r="SQL23" s="413"/>
      <c r="SQM23" s="413"/>
      <c r="SQN23" s="413"/>
      <c r="SQO23" s="413"/>
      <c r="SQP23" s="413"/>
      <c r="SQQ23" s="413"/>
      <c r="SQR23" s="413"/>
      <c r="SQS23" s="413"/>
      <c r="SQT23" s="413"/>
      <c r="SQU23" s="413"/>
      <c r="SQV23" s="413"/>
      <c r="SQW23" s="413"/>
      <c r="SQX23" s="413"/>
      <c r="SQY23" s="413"/>
      <c r="SQZ23" s="413"/>
      <c r="SRA23" s="413"/>
      <c r="SRB23" s="413"/>
      <c r="SRC23" s="413"/>
      <c r="SRD23" s="413"/>
      <c r="SRE23" s="413"/>
      <c r="SRF23" s="413"/>
      <c r="SRG23" s="413"/>
      <c r="SRH23" s="413"/>
      <c r="SRI23" s="413"/>
      <c r="SRJ23" s="413"/>
      <c r="SRK23" s="413"/>
      <c r="SRL23" s="413"/>
      <c r="SRM23" s="413"/>
      <c r="SRN23" s="413"/>
      <c r="SRO23" s="413"/>
      <c r="SRP23" s="413"/>
      <c r="SRQ23" s="413"/>
      <c r="SRR23" s="413"/>
      <c r="SRS23" s="413"/>
      <c r="SRT23" s="413"/>
      <c r="SRU23" s="413"/>
      <c r="SRV23" s="413"/>
      <c r="SRW23" s="413"/>
      <c r="SRX23" s="413"/>
      <c r="SRY23" s="413"/>
      <c r="SRZ23" s="413"/>
      <c r="SSA23" s="413"/>
      <c r="SSB23" s="413"/>
      <c r="SSC23" s="413"/>
      <c r="SSD23" s="413"/>
      <c r="SSE23" s="413"/>
      <c r="SSF23" s="413"/>
      <c r="SSG23" s="413"/>
      <c r="SSH23" s="413"/>
      <c r="SSI23" s="413"/>
      <c r="SSJ23" s="413"/>
      <c r="SSK23" s="413"/>
      <c r="SSL23" s="413"/>
      <c r="SSM23" s="413"/>
      <c r="SSN23" s="413"/>
      <c r="SSO23" s="413"/>
      <c r="SSP23" s="413"/>
      <c r="SSQ23" s="413"/>
      <c r="SSR23" s="413"/>
      <c r="SSS23" s="413"/>
      <c r="SST23" s="413"/>
      <c r="SSU23" s="413"/>
      <c r="SSV23" s="413"/>
      <c r="SSW23" s="413"/>
      <c r="SSX23" s="413"/>
      <c r="SSY23" s="413"/>
      <c r="SSZ23" s="413"/>
      <c r="STA23" s="413"/>
      <c r="STB23" s="413"/>
      <c r="STC23" s="413"/>
      <c r="STD23" s="413"/>
      <c r="STE23" s="413"/>
      <c r="STF23" s="413"/>
      <c r="STG23" s="413"/>
      <c r="STH23" s="413"/>
      <c r="STI23" s="413"/>
      <c r="STJ23" s="413"/>
      <c r="STK23" s="413"/>
      <c r="STL23" s="413"/>
      <c r="STM23" s="413"/>
      <c r="STN23" s="413"/>
      <c r="STO23" s="413"/>
      <c r="STP23" s="413"/>
      <c r="STQ23" s="413"/>
      <c r="STR23" s="413"/>
      <c r="STS23" s="413"/>
      <c r="STT23" s="413"/>
      <c r="STU23" s="413"/>
      <c r="STV23" s="413"/>
      <c r="STW23" s="413"/>
      <c r="STX23" s="413"/>
      <c r="STY23" s="413"/>
      <c r="STZ23" s="413"/>
      <c r="SUA23" s="413"/>
      <c r="SUB23" s="413"/>
      <c r="SUC23" s="413"/>
      <c r="SUD23" s="413"/>
      <c r="SUE23" s="413"/>
      <c r="SUF23" s="413"/>
      <c r="SUG23" s="413"/>
      <c r="SUH23" s="413"/>
      <c r="SUI23" s="413"/>
      <c r="SUJ23" s="413"/>
      <c r="SUK23" s="413"/>
      <c r="SUL23" s="413"/>
      <c r="SUM23" s="413"/>
      <c r="SUN23" s="413"/>
      <c r="SUO23" s="413"/>
      <c r="SUP23" s="413"/>
      <c r="SUQ23" s="413"/>
      <c r="SUR23" s="413"/>
      <c r="SUS23" s="413"/>
      <c r="SUT23" s="413"/>
      <c r="SUU23" s="413"/>
      <c r="SUV23" s="413"/>
      <c r="SUW23" s="413"/>
      <c r="SUX23" s="413"/>
      <c r="SUY23" s="413"/>
      <c r="SUZ23" s="413"/>
      <c r="SVA23" s="413"/>
      <c r="SVB23" s="413"/>
      <c r="SVC23" s="413"/>
      <c r="SVD23" s="413"/>
      <c r="SVE23" s="413"/>
      <c r="SVF23" s="413"/>
      <c r="SVG23" s="413"/>
      <c r="SVH23" s="413"/>
      <c r="SVI23" s="413"/>
      <c r="SVJ23" s="413"/>
      <c r="SVK23" s="413"/>
      <c r="SVL23" s="413"/>
      <c r="SVM23" s="413"/>
      <c r="SVN23" s="413"/>
      <c r="SVO23" s="413"/>
      <c r="SVP23" s="413"/>
      <c r="SVQ23" s="413"/>
      <c r="SVR23" s="413"/>
      <c r="SVS23" s="413"/>
      <c r="SVT23" s="413"/>
      <c r="SVU23" s="413"/>
      <c r="SVV23" s="413"/>
      <c r="SVW23" s="413"/>
      <c r="SVX23" s="413"/>
      <c r="SVY23" s="413"/>
      <c r="SVZ23" s="413"/>
      <c r="SWA23" s="413"/>
      <c r="SWB23" s="413"/>
      <c r="SWC23" s="413"/>
      <c r="SWD23" s="413"/>
      <c r="SWE23" s="413"/>
      <c r="SWF23" s="413"/>
      <c r="SWG23" s="413"/>
      <c r="SWH23" s="413"/>
      <c r="SWI23" s="413"/>
      <c r="SWJ23" s="413"/>
      <c r="SWK23" s="413"/>
      <c r="SWL23" s="413"/>
      <c r="SWM23" s="413"/>
      <c r="SWN23" s="413"/>
      <c r="SWO23" s="413"/>
      <c r="SWP23" s="413"/>
      <c r="SWQ23" s="413"/>
      <c r="SWR23" s="413"/>
      <c r="SWS23" s="413"/>
      <c r="SWT23" s="413"/>
      <c r="SWU23" s="413"/>
      <c r="SWV23" s="413"/>
      <c r="SWW23" s="413"/>
      <c r="SWX23" s="413"/>
      <c r="SWY23" s="413"/>
      <c r="SWZ23" s="413"/>
      <c r="SXA23" s="413"/>
      <c r="SXB23" s="413"/>
      <c r="SXC23" s="413"/>
      <c r="SXD23" s="413"/>
      <c r="SXE23" s="413"/>
      <c r="SXF23" s="413"/>
      <c r="SXG23" s="413"/>
      <c r="SXH23" s="413"/>
      <c r="SXI23" s="413"/>
      <c r="SXJ23" s="413"/>
      <c r="SXK23" s="413"/>
      <c r="SXL23" s="413"/>
      <c r="SXM23" s="413"/>
      <c r="SXN23" s="413"/>
      <c r="SXO23" s="413"/>
      <c r="SXP23" s="413"/>
      <c r="SXQ23" s="413"/>
      <c r="SXR23" s="413"/>
      <c r="SXS23" s="413"/>
      <c r="SXT23" s="413"/>
      <c r="SXU23" s="413"/>
      <c r="SXV23" s="413"/>
      <c r="SXW23" s="413"/>
      <c r="SXX23" s="413"/>
      <c r="SXY23" s="413"/>
      <c r="SXZ23" s="413"/>
      <c r="SYA23" s="413"/>
      <c r="SYB23" s="413"/>
      <c r="SYC23" s="413"/>
      <c r="SYD23" s="413"/>
      <c r="SYE23" s="413"/>
      <c r="SYF23" s="413"/>
      <c r="SYG23" s="413"/>
      <c r="SYH23" s="413"/>
      <c r="SYI23" s="413"/>
      <c r="SYJ23" s="413"/>
      <c r="SYK23" s="413"/>
      <c r="SYL23" s="413"/>
      <c r="SYM23" s="413"/>
      <c r="SYN23" s="413"/>
      <c r="SYO23" s="413"/>
      <c r="SYP23" s="413"/>
      <c r="SYQ23" s="413"/>
      <c r="SYR23" s="413"/>
      <c r="SYS23" s="413"/>
      <c r="SYT23" s="413"/>
      <c r="SYU23" s="413"/>
      <c r="SYV23" s="413"/>
      <c r="SYW23" s="413"/>
      <c r="SYX23" s="413"/>
      <c r="SYY23" s="413"/>
      <c r="SYZ23" s="413"/>
      <c r="SZA23" s="413"/>
      <c r="SZB23" s="413"/>
      <c r="SZC23" s="413"/>
      <c r="SZD23" s="413"/>
      <c r="SZE23" s="413"/>
      <c r="SZF23" s="413"/>
      <c r="SZG23" s="413"/>
      <c r="SZH23" s="413"/>
      <c r="SZI23" s="413"/>
      <c r="SZJ23" s="413"/>
      <c r="SZK23" s="413"/>
      <c r="SZL23" s="413"/>
      <c r="SZM23" s="413"/>
      <c r="SZN23" s="413"/>
      <c r="SZO23" s="413"/>
      <c r="SZP23" s="413"/>
      <c r="SZQ23" s="413"/>
      <c r="SZR23" s="413"/>
      <c r="SZS23" s="413"/>
      <c r="SZT23" s="413"/>
      <c r="SZU23" s="413"/>
      <c r="SZV23" s="413"/>
      <c r="SZW23" s="413"/>
      <c r="SZX23" s="413"/>
      <c r="SZY23" s="413"/>
      <c r="SZZ23" s="413"/>
      <c r="TAA23" s="413"/>
      <c r="TAB23" s="413"/>
      <c r="TAC23" s="413"/>
      <c r="TAD23" s="413"/>
      <c r="TAE23" s="413"/>
      <c r="TAF23" s="413"/>
      <c r="TAG23" s="413"/>
      <c r="TAH23" s="413"/>
      <c r="TAI23" s="413"/>
      <c r="TAJ23" s="413"/>
      <c r="TAK23" s="413"/>
      <c r="TAL23" s="413"/>
      <c r="TAM23" s="413"/>
      <c r="TAN23" s="413"/>
      <c r="TAO23" s="413"/>
      <c r="TAP23" s="413"/>
      <c r="TAQ23" s="413"/>
      <c r="TAR23" s="413"/>
      <c r="TAS23" s="413"/>
      <c r="TAT23" s="413"/>
      <c r="TAU23" s="413"/>
      <c r="TAV23" s="413"/>
      <c r="TAW23" s="413"/>
      <c r="TAX23" s="413"/>
      <c r="TAY23" s="413"/>
      <c r="TAZ23" s="413"/>
      <c r="TBA23" s="413"/>
      <c r="TBB23" s="413"/>
      <c r="TBC23" s="413"/>
      <c r="TBD23" s="413"/>
      <c r="TBE23" s="413"/>
      <c r="TBF23" s="413"/>
      <c r="TBG23" s="413"/>
      <c r="TBH23" s="413"/>
      <c r="TBI23" s="413"/>
      <c r="TBJ23" s="413"/>
      <c r="TBK23" s="413"/>
      <c r="TBL23" s="413"/>
      <c r="TBM23" s="413"/>
      <c r="TBN23" s="413"/>
      <c r="TBO23" s="413"/>
      <c r="TBP23" s="413"/>
      <c r="TBQ23" s="413"/>
      <c r="TBR23" s="413"/>
      <c r="TBS23" s="413"/>
      <c r="TBT23" s="413"/>
      <c r="TBU23" s="413"/>
      <c r="TBV23" s="413"/>
      <c r="TBW23" s="413"/>
      <c r="TBX23" s="413"/>
      <c r="TBY23" s="413"/>
      <c r="TBZ23" s="413"/>
      <c r="TCA23" s="413"/>
      <c r="TCB23" s="413"/>
      <c r="TCC23" s="413"/>
      <c r="TCD23" s="413"/>
      <c r="TCE23" s="413"/>
      <c r="TCF23" s="413"/>
      <c r="TCG23" s="413"/>
      <c r="TCH23" s="413"/>
      <c r="TCI23" s="413"/>
      <c r="TCJ23" s="413"/>
      <c r="TCK23" s="413"/>
      <c r="TCL23" s="413"/>
      <c r="TCM23" s="413"/>
      <c r="TCN23" s="413"/>
      <c r="TCO23" s="413"/>
      <c r="TCP23" s="413"/>
      <c r="TCQ23" s="413"/>
      <c r="TCR23" s="413"/>
      <c r="TCS23" s="413"/>
      <c r="TCT23" s="413"/>
      <c r="TCU23" s="413"/>
      <c r="TCV23" s="413"/>
      <c r="TCW23" s="413"/>
      <c r="TCX23" s="413"/>
      <c r="TCY23" s="413"/>
      <c r="TCZ23" s="413"/>
      <c r="TDA23" s="413"/>
      <c r="TDB23" s="413"/>
      <c r="TDC23" s="413"/>
      <c r="TDD23" s="413"/>
      <c r="TDE23" s="413"/>
      <c r="TDF23" s="413"/>
      <c r="TDG23" s="413"/>
      <c r="TDH23" s="413"/>
      <c r="TDI23" s="413"/>
      <c r="TDJ23" s="413"/>
      <c r="TDK23" s="413"/>
      <c r="TDL23" s="413"/>
      <c r="TDM23" s="413"/>
      <c r="TDN23" s="413"/>
      <c r="TDO23" s="413"/>
      <c r="TDP23" s="413"/>
      <c r="TDQ23" s="413"/>
      <c r="TDR23" s="413"/>
      <c r="TDS23" s="413"/>
      <c r="TDT23" s="413"/>
      <c r="TDU23" s="413"/>
      <c r="TDV23" s="413"/>
      <c r="TDW23" s="413"/>
      <c r="TDX23" s="413"/>
      <c r="TDY23" s="413"/>
      <c r="TDZ23" s="413"/>
      <c r="TEA23" s="413"/>
      <c r="TEB23" s="413"/>
      <c r="TEC23" s="413"/>
      <c r="TED23" s="413"/>
      <c r="TEE23" s="413"/>
      <c r="TEF23" s="413"/>
      <c r="TEG23" s="413"/>
      <c r="TEH23" s="413"/>
      <c r="TEI23" s="413"/>
      <c r="TEJ23" s="413"/>
      <c r="TEK23" s="413"/>
      <c r="TEL23" s="413"/>
      <c r="TEM23" s="413"/>
      <c r="TEN23" s="413"/>
      <c r="TEO23" s="413"/>
      <c r="TEP23" s="413"/>
      <c r="TEQ23" s="413"/>
      <c r="TER23" s="413"/>
      <c r="TES23" s="413"/>
      <c r="TET23" s="413"/>
      <c r="TEU23" s="413"/>
      <c r="TEV23" s="413"/>
      <c r="TEW23" s="413"/>
      <c r="TEX23" s="413"/>
      <c r="TEY23" s="413"/>
      <c r="TEZ23" s="413"/>
      <c r="TFA23" s="413"/>
      <c r="TFB23" s="413"/>
      <c r="TFC23" s="413"/>
      <c r="TFD23" s="413"/>
      <c r="TFE23" s="413"/>
      <c r="TFF23" s="413"/>
      <c r="TFG23" s="413"/>
      <c r="TFH23" s="413"/>
      <c r="TFI23" s="413"/>
      <c r="TFJ23" s="413"/>
      <c r="TFK23" s="413"/>
      <c r="TFL23" s="413"/>
      <c r="TFM23" s="413"/>
      <c r="TFN23" s="413"/>
      <c r="TFO23" s="413"/>
      <c r="TFP23" s="413"/>
      <c r="TFQ23" s="413"/>
      <c r="TFR23" s="413"/>
      <c r="TFS23" s="413"/>
      <c r="TFT23" s="413"/>
      <c r="TFU23" s="413"/>
      <c r="TFV23" s="413"/>
      <c r="TFW23" s="413"/>
      <c r="TFX23" s="413"/>
      <c r="TFY23" s="413"/>
      <c r="TFZ23" s="413"/>
      <c r="TGA23" s="413"/>
      <c r="TGB23" s="413"/>
      <c r="TGC23" s="413"/>
      <c r="TGD23" s="413"/>
      <c r="TGE23" s="413"/>
      <c r="TGF23" s="413"/>
      <c r="TGG23" s="413"/>
      <c r="TGH23" s="413"/>
      <c r="TGI23" s="413"/>
      <c r="TGJ23" s="413"/>
      <c r="TGK23" s="413"/>
      <c r="TGL23" s="413"/>
      <c r="TGM23" s="413"/>
      <c r="TGN23" s="413"/>
      <c r="TGO23" s="413"/>
      <c r="TGP23" s="413"/>
      <c r="TGQ23" s="413"/>
      <c r="TGR23" s="413"/>
      <c r="TGS23" s="413"/>
      <c r="TGT23" s="413"/>
      <c r="TGU23" s="413"/>
      <c r="TGV23" s="413"/>
      <c r="TGW23" s="413"/>
      <c r="TGX23" s="413"/>
      <c r="TGY23" s="413"/>
      <c r="TGZ23" s="413"/>
      <c r="THA23" s="413"/>
      <c r="THB23" s="413"/>
      <c r="THC23" s="413"/>
      <c r="THD23" s="413"/>
      <c r="THE23" s="413"/>
      <c r="THF23" s="413"/>
      <c r="THG23" s="413"/>
      <c r="THH23" s="413"/>
      <c r="THI23" s="413"/>
      <c r="THJ23" s="413"/>
      <c r="THK23" s="413"/>
      <c r="THL23" s="413"/>
      <c r="THM23" s="413"/>
      <c r="THN23" s="413"/>
      <c r="THO23" s="413"/>
      <c r="THP23" s="413"/>
      <c r="THQ23" s="413"/>
      <c r="THR23" s="413"/>
      <c r="THS23" s="413"/>
      <c r="THT23" s="413"/>
      <c r="THU23" s="413"/>
      <c r="THV23" s="413"/>
      <c r="THW23" s="413"/>
      <c r="THX23" s="413"/>
      <c r="THY23" s="413"/>
      <c r="THZ23" s="413"/>
      <c r="TIA23" s="413"/>
      <c r="TIB23" s="413"/>
      <c r="TIC23" s="413"/>
      <c r="TID23" s="413"/>
      <c r="TIE23" s="413"/>
      <c r="TIF23" s="413"/>
      <c r="TIG23" s="413"/>
      <c r="TIH23" s="413"/>
      <c r="TII23" s="413"/>
      <c r="TIJ23" s="413"/>
      <c r="TIK23" s="413"/>
      <c r="TIL23" s="413"/>
      <c r="TIM23" s="413"/>
      <c r="TIN23" s="413"/>
      <c r="TIO23" s="413"/>
      <c r="TIP23" s="413"/>
      <c r="TIQ23" s="413"/>
      <c r="TIR23" s="413"/>
      <c r="TIS23" s="413"/>
      <c r="TIT23" s="413"/>
      <c r="TIU23" s="413"/>
      <c r="TIV23" s="413"/>
      <c r="TIW23" s="413"/>
      <c r="TIX23" s="413"/>
      <c r="TIY23" s="413"/>
      <c r="TIZ23" s="413"/>
      <c r="TJA23" s="413"/>
      <c r="TJB23" s="413"/>
      <c r="TJC23" s="413"/>
      <c r="TJD23" s="413"/>
      <c r="TJE23" s="413"/>
      <c r="TJF23" s="413"/>
      <c r="TJG23" s="413"/>
      <c r="TJH23" s="413"/>
      <c r="TJI23" s="413"/>
      <c r="TJJ23" s="413"/>
      <c r="TJK23" s="413"/>
      <c r="TJL23" s="413"/>
      <c r="TJM23" s="413"/>
      <c r="TJN23" s="413"/>
      <c r="TJO23" s="413"/>
      <c r="TJP23" s="413"/>
      <c r="TJQ23" s="413"/>
      <c r="TJR23" s="413"/>
      <c r="TJS23" s="413"/>
      <c r="TJT23" s="413"/>
      <c r="TJU23" s="413"/>
      <c r="TJV23" s="413"/>
      <c r="TJW23" s="413"/>
      <c r="TJX23" s="413"/>
      <c r="TJY23" s="413"/>
      <c r="TJZ23" s="413"/>
      <c r="TKA23" s="413"/>
      <c r="TKB23" s="413"/>
      <c r="TKC23" s="413"/>
      <c r="TKD23" s="413"/>
      <c r="TKE23" s="413"/>
      <c r="TKF23" s="413"/>
      <c r="TKG23" s="413"/>
      <c r="TKH23" s="413"/>
      <c r="TKI23" s="413"/>
      <c r="TKJ23" s="413"/>
      <c r="TKK23" s="413"/>
      <c r="TKL23" s="413"/>
      <c r="TKM23" s="413"/>
      <c r="TKN23" s="413"/>
      <c r="TKO23" s="413"/>
      <c r="TKP23" s="413"/>
      <c r="TKQ23" s="413"/>
      <c r="TKR23" s="413"/>
      <c r="TKS23" s="413"/>
      <c r="TKT23" s="413"/>
      <c r="TKU23" s="413"/>
      <c r="TKV23" s="413"/>
      <c r="TKW23" s="413"/>
      <c r="TKX23" s="413"/>
      <c r="TKY23" s="413"/>
      <c r="TKZ23" s="413"/>
      <c r="TLA23" s="413"/>
      <c r="TLB23" s="413"/>
      <c r="TLC23" s="413"/>
      <c r="TLD23" s="413"/>
      <c r="TLE23" s="413"/>
      <c r="TLF23" s="413"/>
      <c r="TLG23" s="413"/>
      <c r="TLH23" s="413"/>
      <c r="TLI23" s="413"/>
      <c r="TLJ23" s="413"/>
      <c r="TLK23" s="413"/>
      <c r="TLL23" s="413"/>
      <c r="TLM23" s="413"/>
      <c r="TLN23" s="413"/>
      <c r="TLO23" s="413"/>
      <c r="TLP23" s="413"/>
      <c r="TLQ23" s="413"/>
      <c r="TLR23" s="413"/>
      <c r="TLS23" s="413"/>
      <c r="TLT23" s="413"/>
      <c r="TLU23" s="413"/>
      <c r="TLV23" s="413"/>
      <c r="TLW23" s="413"/>
      <c r="TLX23" s="413"/>
      <c r="TLY23" s="413"/>
      <c r="TLZ23" s="413"/>
      <c r="TMA23" s="413"/>
      <c r="TMB23" s="413"/>
      <c r="TMC23" s="413"/>
      <c r="TMD23" s="413"/>
      <c r="TME23" s="413"/>
      <c r="TMF23" s="413"/>
      <c r="TMG23" s="413"/>
      <c r="TMH23" s="413"/>
      <c r="TMI23" s="413"/>
      <c r="TMJ23" s="413"/>
      <c r="TMK23" s="413"/>
      <c r="TML23" s="413"/>
      <c r="TMM23" s="413"/>
      <c r="TMN23" s="413"/>
      <c r="TMO23" s="413"/>
      <c r="TMP23" s="413"/>
      <c r="TMQ23" s="413"/>
      <c r="TMR23" s="413"/>
      <c r="TMS23" s="413"/>
      <c r="TMT23" s="413"/>
      <c r="TMU23" s="413"/>
      <c r="TMV23" s="413"/>
      <c r="TMW23" s="413"/>
      <c r="TMX23" s="413"/>
      <c r="TMY23" s="413"/>
      <c r="TMZ23" s="413"/>
      <c r="TNA23" s="413"/>
      <c r="TNB23" s="413"/>
      <c r="TNC23" s="413"/>
      <c r="TND23" s="413"/>
      <c r="TNE23" s="413"/>
      <c r="TNF23" s="413"/>
      <c r="TNG23" s="413"/>
      <c r="TNH23" s="413"/>
      <c r="TNI23" s="413"/>
      <c r="TNJ23" s="413"/>
      <c r="TNK23" s="413"/>
      <c r="TNL23" s="413"/>
      <c r="TNM23" s="413"/>
      <c r="TNN23" s="413"/>
      <c r="TNO23" s="413"/>
      <c r="TNP23" s="413"/>
      <c r="TNQ23" s="413"/>
      <c r="TNR23" s="413"/>
      <c r="TNS23" s="413"/>
      <c r="TNT23" s="413"/>
      <c r="TNU23" s="413"/>
      <c r="TNV23" s="413"/>
      <c r="TNW23" s="413"/>
      <c r="TNX23" s="413"/>
      <c r="TNY23" s="413"/>
      <c r="TNZ23" s="413"/>
      <c r="TOA23" s="413"/>
      <c r="TOB23" s="413"/>
      <c r="TOC23" s="413"/>
      <c r="TOD23" s="413"/>
      <c r="TOE23" s="413"/>
      <c r="TOF23" s="413"/>
      <c r="TOG23" s="413"/>
      <c r="TOH23" s="413"/>
      <c r="TOI23" s="413"/>
      <c r="TOJ23" s="413"/>
      <c r="TOK23" s="413"/>
      <c r="TOL23" s="413"/>
      <c r="TOM23" s="413"/>
      <c r="TON23" s="413"/>
      <c r="TOO23" s="413"/>
      <c r="TOP23" s="413"/>
      <c r="TOQ23" s="413"/>
      <c r="TOR23" s="413"/>
      <c r="TOS23" s="413"/>
      <c r="TOT23" s="413"/>
      <c r="TOU23" s="413"/>
      <c r="TOV23" s="413"/>
      <c r="TOW23" s="413"/>
      <c r="TOX23" s="413"/>
      <c r="TOY23" s="413"/>
      <c r="TOZ23" s="413"/>
      <c r="TPA23" s="413"/>
      <c r="TPB23" s="413"/>
      <c r="TPC23" s="413"/>
      <c r="TPD23" s="413"/>
      <c r="TPE23" s="413"/>
      <c r="TPF23" s="413"/>
      <c r="TPG23" s="413"/>
      <c r="TPH23" s="413"/>
      <c r="TPI23" s="413"/>
      <c r="TPJ23" s="413"/>
      <c r="TPK23" s="413"/>
      <c r="TPL23" s="413"/>
      <c r="TPM23" s="413"/>
      <c r="TPN23" s="413"/>
      <c r="TPO23" s="413"/>
      <c r="TPP23" s="413"/>
      <c r="TPQ23" s="413"/>
      <c r="TPR23" s="413"/>
      <c r="TPS23" s="413"/>
      <c r="TPT23" s="413"/>
      <c r="TPU23" s="413"/>
      <c r="TPV23" s="413"/>
      <c r="TPW23" s="413"/>
      <c r="TPX23" s="413"/>
      <c r="TPY23" s="413"/>
      <c r="TPZ23" s="413"/>
      <c r="TQA23" s="413"/>
      <c r="TQB23" s="413"/>
      <c r="TQC23" s="413"/>
      <c r="TQD23" s="413"/>
      <c r="TQE23" s="413"/>
      <c r="TQF23" s="413"/>
      <c r="TQG23" s="413"/>
      <c r="TQH23" s="413"/>
      <c r="TQI23" s="413"/>
      <c r="TQJ23" s="413"/>
      <c r="TQK23" s="413"/>
      <c r="TQL23" s="413"/>
      <c r="TQM23" s="413"/>
      <c r="TQN23" s="413"/>
      <c r="TQO23" s="413"/>
      <c r="TQP23" s="413"/>
      <c r="TQQ23" s="413"/>
      <c r="TQR23" s="413"/>
      <c r="TQS23" s="413"/>
      <c r="TQT23" s="413"/>
      <c r="TQU23" s="413"/>
      <c r="TQV23" s="413"/>
      <c r="TQW23" s="413"/>
      <c r="TQX23" s="413"/>
      <c r="TQY23" s="413"/>
      <c r="TQZ23" s="413"/>
      <c r="TRA23" s="413"/>
      <c r="TRB23" s="413"/>
      <c r="TRC23" s="413"/>
      <c r="TRD23" s="413"/>
      <c r="TRE23" s="413"/>
      <c r="TRF23" s="413"/>
      <c r="TRG23" s="413"/>
      <c r="TRH23" s="413"/>
      <c r="TRI23" s="413"/>
      <c r="TRJ23" s="413"/>
      <c r="TRK23" s="413"/>
      <c r="TRL23" s="413"/>
      <c r="TRM23" s="413"/>
      <c r="TRN23" s="413"/>
      <c r="TRO23" s="413"/>
      <c r="TRP23" s="413"/>
      <c r="TRQ23" s="413"/>
      <c r="TRR23" s="413"/>
      <c r="TRS23" s="413"/>
      <c r="TRT23" s="413"/>
      <c r="TRU23" s="413"/>
      <c r="TRV23" s="413"/>
      <c r="TRW23" s="413"/>
      <c r="TRX23" s="413"/>
      <c r="TRY23" s="413"/>
      <c r="TRZ23" s="413"/>
      <c r="TSA23" s="413"/>
      <c r="TSB23" s="413"/>
      <c r="TSC23" s="413"/>
      <c r="TSD23" s="413"/>
      <c r="TSE23" s="413"/>
      <c r="TSF23" s="413"/>
      <c r="TSG23" s="413"/>
      <c r="TSH23" s="413"/>
      <c r="TSI23" s="413"/>
      <c r="TSJ23" s="413"/>
      <c r="TSK23" s="413"/>
      <c r="TSL23" s="413"/>
      <c r="TSM23" s="413"/>
      <c r="TSN23" s="413"/>
      <c r="TSO23" s="413"/>
      <c r="TSP23" s="413"/>
      <c r="TSQ23" s="413"/>
      <c r="TSR23" s="413"/>
      <c r="TSS23" s="413"/>
      <c r="TST23" s="413"/>
      <c r="TSU23" s="413"/>
      <c r="TSV23" s="413"/>
      <c r="TSW23" s="413"/>
      <c r="TSX23" s="413"/>
      <c r="TSY23" s="413"/>
      <c r="TSZ23" s="413"/>
      <c r="TTA23" s="413"/>
      <c r="TTB23" s="413"/>
      <c r="TTC23" s="413"/>
      <c r="TTD23" s="413"/>
      <c r="TTE23" s="413"/>
      <c r="TTF23" s="413"/>
      <c r="TTG23" s="413"/>
      <c r="TTH23" s="413"/>
      <c r="TTI23" s="413"/>
      <c r="TTJ23" s="413"/>
      <c r="TTK23" s="413"/>
      <c r="TTL23" s="413"/>
      <c r="TTM23" s="413"/>
      <c r="TTN23" s="413"/>
      <c r="TTO23" s="413"/>
      <c r="TTP23" s="413"/>
      <c r="TTQ23" s="413"/>
      <c r="TTR23" s="413"/>
      <c r="TTS23" s="413"/>
      <c r="TTT23" s="413"/>
      <c r="TTU23" s="413"/>
      <c r="TTV23" s="413"/>
      <c r="TTW23" s="413"/>
      <c r="TTX23" s="413"/>
      <c r="TTY23" s="413"/>
      <c r="TTZ23" s="413"/>
      <c r="TUA23" s="413"/>
      <c r="TUB23" s="413"/>
      <c r="TUC23" s="413"/>
      <c r="TUD23" s="413"/>
      <c r="TUE23" s="413"/>
      <c r="TUF23" s="413"/>
      <c r="TUG23" s="413"/>
      <c r="TUH23" s="413"/>
      <c r="TUI23" s="413"/>
      <c r="TUJ23" s="413"/>
      <c r="TUK23" s="413"/>
      <c r="TUL23" s="413"/>
      <c r="TUM23" s="413"/>
      <c r="TUN23" s="413"/>
      <c r="TUO23" s="413"/>
      <c r="TUP23" s="413"/>
      <c r="TUQ23" s="413"/>
      <c r="TUR23" s="413"/>
      <c r="TUS23" s="413"/>
      <c r="TUT23" s="413"/>
      <c r="TUU23" s="413"/>
      <c r="TUV23" s="413"/>
      <c r="TUW23" s="413"/>
      <c r="TUX23" s="413"/>
      <c r="TUY23" s="413"/>
      <c r="TUZ23" s="413"/>
      <c r="TVA23" s="413"/>
      <c r="TVB23" s="413"/>
      <c r="TVC23" s="413"/>
      <c r="TVD23" s="413"/>
      <c r="TVE23" s="413"/>
      <c r="TVF23" s="413"/>
      <c r="TVG23" s="413"/>
      <c r="TVH23" s="413"/>
      <c r="TVI23" s="413"/>
      <c r="TVJ23" s="413"/>
      <c r="TVK23" s="413"/>
      <c r="TVL23" s="413"/>
      <c r="TVM23" s="413"/>
      <c r="TVN23" s="413"/>
      <c r="TVO23" s="413"/>
      <c r="TVP23" s="413"/>
      <c r="TVQ23" s="413"/>
      <c r="TVR23" s="413"/>
      <c r="TVS23" s="413"/>
      <c r="TVT23" s="413"/>
      <c r="TVU23" s="413"/>
      <c r="TVV23" s="413"/>
      <c r="TVW23" s="413"/>
      <c r="TVX23" s="413"/>
      <c r="TVY23" s="413"/>
      <c r="TVZ23" s="413"/>
      <c r="TWA23" s="413"/>
      <c r="TWB23" s="413"/>
      <c r="TWC23" s="413"/>
      <c r="TWD23" s="413"/>
      <c r="TWE23" s="413"/>
      <c r="TWF23" s="413"/>
      <c r="TWG23" s="413"/>
      <c r="TWH23" s="413"/>
      <c r="TWI23" s="413"/>
      <c r="TWJ23" s="413"/>
      <c r="TWK23" s="413"/>
      <c r="TWL23" s="413"/>
      <c r="TWM23" s="413"/>
      <c r="TWN23" s="413"/>
      <c r="TWO23" s="413"/>
      <c r="TWP23" s="413"/>
      <c r="TWQ23" s="413"/>
      <c r="TWR23" s="413"/>
      <c r="TWS23" s="413"/>
      <c r="TWT23" s="413"/>
      <c r="TWU23" s="413"/>
      <c r="TWV23" s="413"/>
      <c r="TWW23" s="413"/>
      <c r="TWX23" s="413"/>
      <c r="TWY23" s="413"/>
      <c r="TWZ23" s="413"/>
      <c r="TXA23" s="413"/>
      <c r="TXB23" s="413"/>
      <c r="TXC23" s="413"/>
      <c r="TXD23" s="413"/>
      <c r="TXE23" s="413"/>
      <c r="TXF23" s="413"/>
      <c r="TXG23" s="413"/>
      <c r="TXH23" s="413"/>
      <c r="TXI23" s="413"/>
      <c r="TXJ23" s="413"/>
      <c r="TXK23" s="413"/>
      <c r="TXL23" s="413"/>
      <c r="TXM23" s="413"/>
      <c r="TXN23" s="413"/>
      <c r="TXO23" s="413"/>
      <c r="TXP23" s="413"/>
      <c r="TXQ23" s="413"/>
      <c r="TXR23" s="413"/>
      <c r="TXS23" s="413"/>
      <c r="TXT23" s="413"/>
      <c r="TXU23" s="413"/>
      <c r="TXV23" s="413"/>
      <c r="TXW23" s="413"/>
      <c r="TXX23" s="413"/>
      <c r="TXY23" s="413"/>
      <c r="TXZ23" s="413"/>
      <c r="TYA23" s="413"/>
      <c r="TYB23" s="413"/>
      <c r="TYC23" s="413"/>
      <c r="TYD23" s="413"/>
      <c r="TYE23" s="413"/>
      <c r="TYF23" s="413"/>
      <c r="TYG23" s="413"/>
      <c r="TYH23" s="413"/>
      <c r="TYI23" s="413"/>
      <c r="TYJ23" s="413"/>
      <c r="TYK23" s="413"/>
      <c r="TYL23" s="413"/>
      <c r="TYM23" s="413"/>
      <c r="TYN23" s="413"/>
      <c r="TYO23" s="413"/>
      <c r="TYP23" s="413"/>
      <c r="TYQ23" s="413"/>
      <c r="TYR23" s="413"/>
      <c r="TYS23" s="413"/>
      <c r="TYT23" s="413"/>
      <c r="TYU23" s="413"/>
      <c r="TYV23" s="413"/>
      <c r="TYW23" s="413"/>
      <c r="TYX23" s="413"/>
      <c r="TYY23" s="413"/>
      <c r="TYZ23" s="413"/>
      <c r="TZA23" s="413"/>
      <c r="TZB23" s="413"/>
      <c r="TZC23" s="413"/>
      <c r="TZD23" s="413"/>
      <c r="TZE23" s="413"/>
      <c r="TZF23" s="413"/>
      <c r="TZG23" s="413"/>
      <c r="TZH23" s="413"/>
      <c r="TZI23" s="413"/>
      <c r="TZJ23" s="413"/>
      <c r="TZK23" s="413"/>
      <c r="TZL23" s="413"/>
      <c r="TZM23" s="413"/>
      <c r="TZN23" s="413"/>
      <c r="TZO23" s="413"/>
      <c r="TZP23" s="413"/>
      <c r="TZQ23" s="413"/>
      <c r="TZR23" s="413"/>
      <c r="TZS23" s="413"/>
      <c r="TZT23" s="413"/>
      <c r="TZU23" s="413"/>
      <c r="TZV23" s="413"/>
      <c r="TZW23" s="413"/>
      <c r="TZX23" s="413"/>
      <c r="TZY23" s="413"/>
      <c r="TZZ23" s="413"/>
      <c r="UAA23" s="413"/>
      <c r="UAB23" s="413"/>
      <c r="UAC23" s="413"/>
      <c r="UAD23" s="413"/>
      <c r="UAE23" s="413"/>
      <c r="UAF23" s="413"/>
      <c r="UAG23" s="413"/>
      <c r="UAH23" s="413"/>
      <c r="UAI23" s="413"/>
      <c r="UAJ23" s="413"/>
      <c r="UAK23" s="413"/>
      <c r="UAL23" s="413"/>
      <c r="UAM23" s="413"/>
      <c r="UAN23" s="413"/>
      <c r="UAO23" s="413"/>
      <c r="UAP23" s="413"/>
      <c r="UAQ23" s="413"/>
      <c r="UAR23" s="413"/>
      <c r="UAS23" s="413"/>
      <c r="UAT23" s="413"/>
      <c r="UAU23" s="413"/>
      <c r="UAV23" s="413"/>
      <c r="UAW23" s="413"/>
      <c r="UAX23" s="413"/>
      <c r="UAY23" s="413"/>
      <c r="UAZ23" s="413"/>
      <c r="UBA23" s="413"/>
      <c r="UBB23" s="413"/>
      <c r="UBC23" s="413"/>
      <c r="UBD23" s="413"/>
      <c r="UBE23" s="413"/>
      <c r="UBF23" s="413"/>
      <c r="UBG23" s="413"/>
      <c r="UBH23" s="413"/>
      <c r="UBI23" s="413"/>
      <c r="UBJ23" s="413"/>
      <c r="UBK23" s="413"/>
      <c r="UBL23" s="413"/>
      <c r="UBM23" s="413"/>
      <c r="UBN23" s="413"/>
      <c r="UBO23" s="413"/>
      <c r="UBP23" s="413"/>
      <c r="UBQ23" s="413"/>
      <c r="UBR23" s="413"/>
      <c r="UBS23" s="413"/>
      <c r="UBT23" s="413"/>
      <c r="UBU23" s="413"/>
      <c r="UBV23" s="413"/>
      <c r="UBW23" s="413"/>
      <c r="UBX23" s="413"/>
      <c r="UBY23" s="413"/>
      <c r="UBZ23" s="413"/>
      <c r="UCA23" s="413"/>
      <c r="UCB23" s="413"/>
      <c r="UCC23" s="413"/>
      <c r="UCD23" s="413"/>
      <c r="UCE23" s="413"/>
      <c r="UCF23" s="413"/>
      <c r="UCG23" s="413"/>
      <c r="UCH23" s="413"/>
      <c r="UCI23" s="413"/>
      <c r="UCJ23" s="413"/>
      <c r="UCK23" s="413"/>
      <c r="UCL23" s="413"/>
      <c r="UCM23" s="413"/>
      <c r="UCN23" s="413"/>
      <c r="UCO23" s="413"/>
      <c r="UCP23" s="413"/>
      <c r="UCQ23" s="413"/>
      <c r="UCR23" s="413"/>
      <c r="UCS23" s="413"/>
      <c r="UCT23" s="413"/>
      <c r="UCU23" s="413"/>
      <c r="UCV23" s="413"/>
      <c r="UCW23" s="413"/>
      <c r="UCX23" s="413"/>
      <c r="UCY23" s="413"/>
      <c r="UCZ23" s="413"/>
      <c r="UDA23" s="413"/>
      <c r="UDB23" s="413"/>
      <c r="UDC23" s="413"/>
      <c r="UDD23" s="413"/>
      <c r="UDE23" s="413"/>
      <c r="UDF23" s="413"/>
      <c r="UDG23" s="413"/>
      <c r="UDH23" s="413"/>
      <c r="UDI23" s="413"/>
      <c r="UDJ23" s="413"/>
      <c r="UDK23" s="413"/>
      <c r="UDL23" s="413"/>
      <c r="UDM23" s="413"/>
      <c r="UDN23" s="413"/>
      <c r="UDO23" s="413"/>
      <c r="UDP23" s="413"/>
      <c r="UDQ23" s="413"/>
      <c r="UDR23" s="413"/>
      <c r="UDS23" s="413"/>
      <c r="UDT23" s="413"/>
      <c r="UDU23" s="413"/>
      <c r="UDV23" s="413"/>
      <c r="UDW23" s="413"/>
      <c r="UDX23" s="413"/>
      <c r="UDY23" s="413"/>
      <c r="UDZ23" s="413"/>
      <c r="UEA23" s="413"/>
      <c r="UEB23" s="413"/>
      <c r="UEC23" s="413"/>
    </row>
    <row r="24" spans="1:14329" s="188" customFormat="1" ht="26.25" customHeight="1" thickBot="1">
      <c r="A24" s="309" t="s">
        <v>241</v>
      </c>
      <c r="B24" s="309" t="s">
        <v>242</v>
      </c>
      <c r="C24" s="310" t="s">
        <v>243</v>
      </c>
      <c r="D24" s="310" t="s">
        <v>244</v>
      </c>
      <c r="E24" s="198" t="s">
        <v>245</v>
      </c>
      <c r="F24" s="229"/>
      <c r="G24" s="229"/>
      <c r="H24" s="229"/>
      <c r="I24" s="194" t="s">
        <v>241</v>
      </c>
      <c r="J24" s="191" t="s">
        <v>242</v>
      </c>
      <c r="K24" s="191" t="s">
        <v>243</v>
      </c>
      <c r="L24" s="191" t="s">
        <v>244</v>
      </c>
      <c r="M24" s="196" t="s">
        <v>245</v>
      </c>
      <c r="N24" s="196"/>
      <c r="O24" s="196"/>
      <c r="P24" s="192"/>
      <c r="Q24" s="190" t="s">
        <v>241</v>
      </c>
      <c r="R24" s="191" t="s">
        <v>242</v>
      </c>
      <c r="S24" s="191" t="s">
        <v>243</v>
      </c>
      <c r="T24" s="191" t="s">
        <v>244</v>
      </c>
      <c r="U24" s="196" t="s">
        <v>245</v>
      </c>
      <c r="V24" s="196"/>
      <c r="W24" s="196"/>
      <c r="X24" s="192"/>
      <c r="Y24" s="189"/>
      <c r="Z24" s="197" t="s">
        <v>241</v>
      </c>
      <c r="AA24" s="191" t="s">
        <v>242</v>
      </c>
      <c r="AB24" s="191" t="s">
        <v>243</v>
      </c>
      <c r="AC24" s="191" t="s">
        <v>244</v>
      </c>
      <c r="AD24" s="192" t="s">
        <v>245</v>
      </c>
      <c r="AE24" s="193"/>
      <c r="AF24" s="193"/>
      <c r="AG24" s="193"/>
      <c r="AH24" s="193"/>
      <c r="QXT24" s="388"/>
      <c r="QXU24" s="388"/>
      <c r="QXV24" s="388"/>
      <c r="QXW24" s="388"/>
      <c r="QXX24" s="388"/>
      <c r="QXY24" s="388"/>
      <c r="QXZ24" s="388"/>
      <c r="QYA24" s="388"/>
      <c r="QYB24" s="388"/>
      <c r="QYC24" s="388"/>
      <c r="QYD24" s="388"/>
      <c r="QYE24" s="388"/>
      <c r="QYF24" s="388"/>
      <c r="QYG24" s="388"/>
      <c r="QYH24" s="388"/>
      <c r="QYI24" s="388"/>
      <c r="QYJ24" s="388"/>
      <c r="QYK24" s="388"/>
      <c r="QYL24" s="388"/>
      <c r="QYM24" s="388"/>
      <c r="QYN24" s="388"/>
      <c r="QYO24" s="388"/>
      <c r="QYP24" s="388"/>
      <c r="QYQ24" s="388"/>
      <c r="QYR24" s="388"/>
      <c r="QYS24" s="388"/>
      <c r="QYT24" s="388"/>
      <c r="QYU24" s="388"/>
      <c r="QYV24" s="388"/>
      <c r="QYW24" s="388"/>
      <c r="QYX24" s="388"/>
      <c r="QYY24" s="388"/>
      <c r="QYZ24" s="388"/>
      <c r="QZA24" s="388"/>
      <c r="QZB24" s="388"/>
      <c r="QZC24" s="388"/>
      <c r="QZD24" s="388"/>
      <c r="QZE24" s="388"/>
      <c r="QZF24" s="388"/>
      <c r="QZG24" s="388"/>
      <c r="QZH24" s="388"/>
      <c r="QZI24" s="388"/>
      <c r="QZJ24" s="388"/>
      <c r="QZK24" s="388"/>
      <c r="QZL24" s="388"/>
      <c r="QZM24" s="388"/>
      <c r="QZN24" s="388"/>
      <c r="QZO24" s="388"/>
      <c r="QZP24" s="388"/>
      <c r="QZQ24" s="388"/>
      <c r="QZR24" s="388"/>
      <c r="QZS24" s="388"/>
      <c r="QZT24" s="388"/>
      <c r="QZU24" s="388"/>
      <c r="QZV24" s="388"/>
      <c r="QZW24" s="388"/>
      <c r="QZX24" s="388"/>
      <c r="QZY24" s="388"/>
      <c r="QZZ24" s="388"/>
      <c r="RAA24" s="388"/>
      <c r="RAB24" s="388"/>
      <c r="RAC24" s="388"/>
      <c r="RAD24" s="388"/>
      <c r="RAE24" s="388"/>
      <c r="RAF24" s="388"/>
      <c r="RAG24" s="388"/>
      <c r="RAH24" s="388"/>
      <c r="RAI24" s="388"/>
      <c r="RAJ24" s="388"/>
      <c r="RAK24" s="388"/>
      <c r="RAL24" s="388"/>
      <c r="RAM24" s="388"/>
      <c r="RAN24" s="388"/>
      <c r="RAO24" s="388"/>
      <c r="RAP24" s="388"/>
      <c r="RAQ24" s="388"/>
      <c r="RAR24" s="388"/>
      <c r="RAS24" s="388"/>
      <c r="RAT24" s="388"/>
      <c r="RAU24" s="388"/>
      <c r="RAV24" s="388"/>
      <c r="RAW24" s="388"/>
      <c r="RAX24" s="388"/>
      <c r="RAY24" s="388"/>
      <c r="RAZ24" s="388"/>
      <c r="RBA24" s="388"/>
      <c r="RBB24" s="388"/>
      <c r="RBC24" s="388"/>
      <c r="RBD24" s="388"/>
      <c r="RBE24" s="388"/>
      <c r="RBF24" s="388"/>
      <c r="RBG24" s="388"/>
      <c r="RBH24" s="388"/>
      <c r="RBI24" s="388"/>
      <c r="RBJ24" s="388"/>
      <c r="RBK24" s="388"/>
      <c r="RBL24" s="388"/>
      <c r="RBM24" s="388"/>
      <c r="RBN24" s="388"/>
      <c r="RBO24" s="388"/>
      <c r="RBP24" s="388"/>
      <c r="RBQ24" s="388"/>
      <c r="RBR24" s="388"/>
      <c r="RBS24" s="388"/>
      <c r="RBT24" s="388"/>
      <c r="RBU24" s="388"/>
      <c r="RBV24" s="388"/>
      <c r="RBW24" s="388"/>
      <c r="RBX24" s="388"/>
      <c r="RBY24" s="388"/>
      <c r="RBZ24" s="388"/>
      <c r="RCA24" s="388"/>
      <c r="RCB24" s="388"/>
      <c r="RCC24" s="388"/>
      <c r="RCD24" s="388"/>
      <c r="RCE24" s="388"/>
      <c r="RCF24" s="388"/>
      <c r="RCG24" s="388"/>
      <c r="RCH24" s="388"/>
      <c r="RCI24" s="388"/>
      <c r="RCJ24" s="388"/>
      <c r="RCK24" s="388"/>
      <c r="RCL24" s="388"/>
      <c r="RCM24" s="388"/>
      <c r="RCN24" s="388"/>
      <c r="RCO24" s="388"/>
      <c r="RCP24" s="388"/>
      <c r="RCQ24" s="388"/>
      <c r="RCR24" s="388"/>
      <c r="RCS24" s="388"/>
      <c r="RCT24" s="388"/>
      <c r="RCU24" s="388"/>
      <c r="RCV24" s="388"/>
      <c r="RCW24" s="388"/>
      <c r="RCX24" s="388"/>
      <c r="RCY24" s="388"/>
      <c r="RCZ24" s="388"/>
      <c r="RDA24" s="388"/>
      <c r="RDB24" s="388"/>
      <c r="RDC24" s="388"/>
      <c r="RDD24" s="388"/>
      <c r="RDE24" s="388"/>
      <c r="RDF24" s="388"/>
      <c r="RDG24" s="388"/>
      <c r="RDH24" s="388"/>
      <c r="RDI24" s="388"/>
      <c r="RDJ24" s="388"/>
      <c r="RDK24" s="388"/>
      <c r="RDL24" s="388"/>
      <c r="RDM24" s="388"/>
      <c r="RDN24" s="388"/>
      <c r="RDO24" s="388"/>
      <c r="RDP24" s="388"/>
      <c r="RDQ24" s="388"/>
      <c r="RDR24" s="388"/>
      <c r="RDS24" s="388"/>
      <c r="RDT24" s="388"/>
      <c r="RDU24" s="388"/>
      <c r="RDV24" s="388"/>
      <c r="RDW24" s="388"/>
      <c r="RDX24" s="388"/>
      <c r="RDY24" s="388"/>
      <c r="RDZ24" s="388"/>
      <c r="REA24" s="388"/>
      <c r="REB24" s="388"/>
      <c r="REC24" s="388"/>
      <c r="RED24" s="388"/>
      <c r="REE24" s="388"/>
      <c r="REF24" s="388"/>
      <c r="REG24" s="388"/>
      <c r="REH24" s="388"/>
      <c r="REI24" s="388"/>
      <c r="REJ24" s="388"/>
      <c r="REK24" s="388"/>
      <c r="REL24" s="388"/>
      <c r="REM24" s="388"/>
      <c r="REN24" s="388"/>
      <c r="REO24" s="388"/>
      <c r="REP24" s="388"/>
      <c r="REQ24" s="388"/>
      <c r="RER24" s="388"/>
      <c r="RES24" s="388"/>
      <c r="RET24" s="388"/>
      <c r="REU24" s="388"/>
      <c r="REV24" s="388"/>
      <c r="REW24" s="388"/>
      <c r="REX24" s="388"/>
      <c r="REY24" s="388"/>
      <c r="REZ24" s="388"/>
      <c r="RFA24" s="388"/>
      <c r="RFB24" s="388"/>
      <c r="RFC24" s="388"/>
      <c r="RFD24" s="388"/>
      <c r="RFE24" s="388"/>
      <c r="RFF24" s="388"/>
      <c r="RFG24" s="388"/>
      <c r="RFH24" s="388"/>
      <c r="RFI24" s="388"/>
      <c r="RFJ24" s="388"/>
      <c r="RFK24" s="388"/>
      <c r="RFL24" s="388"/>
      <c r="RFM24" s="388"/>
      <c r="RFN24" s="388"/>
      <c r="RFO24" s="388"/>
      <c r="RFP24" s="388"/>
      <c r="RFQ24" s="388"/>
      <c r="RFR24" s="388"/>
      <c r="RFS24" s="388"/>
      <c r="RFT24" s="388"/>
      <c r="RFU24" s="388"/>
      <c r="RFV24" s="388"/>
      <c r="RFW24" s="388"/>
      <c r="RFX24" s="388"/>
      <c r="RFY24" s="388"/>
      <c r="RFZ24" s="388"/>
      <c r="RGA24" s="388"/>
      <c r="RGB24" s="388"/>
      <c r="RGC24" s="388"/>
      <c r="RGD24" s="388"/>
      <c r="RGE24" s="388"/>
      <c r="RGF24" s="388"/>
      <c r="RGG24" s="388"/>
      <c r="RGH24" s="388"/>
      <c r="RGI24" s="388"/>
      <c r="RGJ24" s="388"/>
      <c r="RGK24" s="388"/>
      <c r="RGL24" s="388"/>
      <c r="RGM24" s="388"/>
      <c r="RGN24" s="388"/>
      <c r="RGO24" s="388"/>
      <c r="RGP24" s="388"/>
      <c r="RGQ24" s="388"/>
      <c r="RGR24" s="388"/>
      <c r="RGS24" s="388"/>
      <c r="RGT24" s="388"/>
      <c r="RGU24" s="388"/>
      <c r="RGV24" s="388"/>
      <c r="RGW24" s="388"/>
      <c r="RGX24" s="388"/>
      <c r="RGY24" s="388"/>
      <c r="RGZ24" s="388"/>
      <c r="RHA24" s="388"/>
      <c r="RHB24" s="388"/>
      <c r="RHC24" s="388"/>
      <c r="RHD24" s="388"/>
      <c r="RHE24" s="388"/>
      <c r="RHF24" s="388"/>
      <c r="RHG24" s="388"/>
      <c r="RHH24" s="388"/>
      <c r="RHI24" s="388"/>
      <c r="RHJ24" s="388"/>
      <c r="RHK24" s="388"/>
      <c r="RHL24" s="388"/>
      <c r="RHM24" s="388"/>
      <c r="RHN24" s="388"/>
      <c r="RHO24" s="388"/>
      <c r="RHP24" s="388"/>
      <c r="RHQ24" s="388"/>
      <c r="RHR24" s="388"/>
      <c r="RHS24" s="388"/>
      <c r="RHT24" s="388"/>
      <c r="RHU24" s="388"/>
      <c r="RHV24" s="388"/>
      <c r="RHW24" s="388"/>
      <c r="RHX24" s="388"/>
      <c r="RHY24" s="388"/>
      <c r="RHZ24" s="388"/>
      <c r="RIA24" s="388"/>
      <c r="RIB24" s="388"/>
      <c r="RIC24" s="388"/>
      <c r="RID24" s="388"/>
      <c r="RIE24" s="388"/>
      <c r="RIF24" s="388"/>
      <c r="RIG24" s="388"/>
      <c r="RIH24" s="388"/>
      <c r="RII24" s="388"/>
      <c r="RIJ24" s="388"/>
      <c r="RIK24" s="388"/>
      <c r="RIL24" s="388"/>
      <c r="RIM24" s="388"/>
      <c r="RIN24" s="388"/>
      <c r="RIO24" s="388"/>
      <c r="RIP24" s="388"/>
      <c r="RIQ24" s="388"/>
      <c r="RIR24" s="388"/>
      <c r="RIS24" s="388"/>
      <c r="RIT24" s="388"/>
      <c r="RIU24" s="388"/>
      <c r="RIV24" s="388"/>
      <c r="RIW24" s="388"/>
      <c r="RIX24" s="388"/>
      <c r="RIY24" s="388"/>
      <c r="RIZ24" s="388"/>
      <c r="RJA24" s="388"/>
      <c r="RJB24" s="388"/>
      <c r="RJC24" s="388"/>
      <c r="RJD24" s="388"/>
      <c r="RJE24" s="388"/>
      <c r="RJF24" s="388"/>
      <c r="RJG24" s="388"/>
      <c r="RJH24" s="388"/>
      <c r="RJI24" s="388"/>
      <c r="RJJ24" s="388"/>
      <c r="RJK24" s="388"/>
      <c r="RJL24" s="388"/>
      <c r="RJM24" s="388"/>
      <c r="RJN24" s="388"/>
      <c r="RJO24" s="388"/>
      <c r="RJP24" s="388"/>
      <c r="RJQ24" s="388"/>
      <c r="RJR24" s="388"/>
      <c r="RJS24" s="388"/>
      <c r="RJT24" s="388"/>
      <c r="RJU24" s="388"/>
      <c r="RJV24" s="388"/>
      <c r="RJW24" s="388"/>
      <c r="RJX24" s="388"/>
      <c r="RJY24" s="388"/>
      <c r="RJZ24" s="388"/>
      <c r="RKA24" s="388"/>
      <c r="RKB24" s="388"/>
      <c r="RKC24" s="388"/>
      <c r="RKD24" s="388"/>
      <c r="RKE24" s="388"/>
      <c r="RKF24" s="388"/>
      <c r="RKG24" s="388"/>
      <c r="RKH24" s="388"/>
      <c r="RKI24" s="388"/>
      <c r="RKJ24" s="388"/>
      <c r="RKK24" s="388"/>
      <c r="RKL24" s="388"/>
      <c r="RKM24" s="388"/>
      <c r="RKN24" s="388"/>
      <c r="RKO24" s="388"/>
      <c r="RKP24" s="388"/>
      <c r="RKQ24" s="388"/>
      <c r="RKR24" s="388"/>
      <c r="RKS24" s="388"/>
      <c r="RKT24" s="388"/>
      <c r="RKU24" s="388"/>
      <c r="RKV24" s="388"/>
      <c r="RKW24" s="388"/>
      <c r="RKX24" s="388"/>
      <c r="RKY24" s="388"/>
      <c r="RKZ24" s="388"/>
      <c r="RLA24" s="388"/>
      <c r="RLB24" s="388"/>
      <c r="RLC24" s="388"/>
      <c r="RLD24" s="388"/>
      <c r="RLE24" s="388"/>
      <c r="RLF24" s="388"/>
      <c r="RLG24" s="388"/>
      <c r="RLH24" s="388"/>
      <c r="RLI24" s="388"/>
      <c r="RLJ24" s="388"/>
      <c r="RLK24" s="388"/>
      <c r="RLL24" s="388"/>
      <c r="RLM24" s="388"/>
      <c r="RLN24" s="388"/>
      <c r="RLO24" s="388"/>
      <c r="RLP24" s="388"/>
      <c r="RLQ24" s="388"/>
      <c r="RLR24" s="388"/>
      <c r="RLS24" s="388"/>
      <c r="RLT24" s="388"/>
      <c r="RLU24" s="388"/>
      <c r="RLV24" s="388"/>
      <c r="RLW24" s="388"/>
      <c r="RLX24" s="388"/>
      <c r="RLY24" s="388"/>
      <c r="RLZ24" s="388"/>
      <c r="RMA24" s="388"/>
      <c r="RMB24" s="388"/>
      <c r="RMC24" s="388"/>
      <c r="RMD24" s="388"/>
      <c r="RME24" s="388"/>
      <c r="RMF24" s="388"/>
      <c r="RMG24" s="388"/>
      <c r="RMH24" s="388"/>
      <c r="RMI24" s="388"/>
      <c r="RMJ24" s="388"/>
      <c r="RMK24" s="388"/>
      <c r="RML24" s="388"/>
      <c r="RMM24" s="388"/>
      <c r="RMN24" s="388"/>
      <c r="RMO24" s="388"/>
      <c r="RMP24" s="388"/>
      <c r="RMQ24" s="388"/>
      <c r="RMR24" s="388"/>
      <c r="RMS24" s="388"/>
      <c r="RMT24" s="388"/>
      <c r="RMU24" s="388"/>
      <c r="RMV24" s="388"/>
      <c r="RMW24" s="388"/>
      <c r="RMX24" s="388"/>
      <c r="RMY24" s="388"/>
      <c r="RMZ24" s="388"/>
      <c r="RNA24" s="388"/>
      <c r="RNB24" s="388"/>
      <c r="RNC24" s="388"/>
      <c r="RND24" s="388"/>
      <c r="RNE24" s="388"/>
      <c r="RNF24" s="388"/>
      <c r="RNG24" s="388"/>
      <c r="RNH24" s="388"/>
      <c r="RNI24" s="388"/>
      <c r="RNJ24" s="388"/>
      <c r="RNK24" s="388"/>
      <c r="RNL24" s="388"/>
      <c r="RNM24" s="388"/>
      <c r="RNN24" s="388"/>
      <c r="RNO24" s="388"/>
      <c r="RNP24" s="388"/>
      <c r="RNQ24" s="388"/>
      <c r="RNR24" s="388"/>
      <c r="RNS24" s="388"/>
      <c r="RNT24" s="388"/>
      <c r="RNU24" s="388"/>
      <c r="RNV24" s="388"/>
      <c r="RNW24" s="388"/>
      <c r="RNX24" s="388"/>
      <c r="RNY24" s="388"/>
      <c r="RNZ24" s="388"/>
      <c r="ROA24" s="388"/>
      <c r="ROB24" s="388"/>
      <c r="ROC24" s="388"/>
      <c r="ROD24" s="388"/>
      <c r="ROE24" s="388"/>
      <c r="ROF24" s="388"/>
      <c r="ROG24" s="388"/>
      <c r="ROH24" s="388"/>
      <c r="ROI24" s="388"/>
      <c r="ROJ24" s="388"/>
      <c r="ROK24" s="388"/>
      <c r="ROL24" s="388"/>
      <c r="ROM24" s="388"/>
      <c r="RON24" s="388"/>
      <c r="ROO24" s="388"/>
      <c r="ROP24" s="388"/>
      <c r="ROQ24" s="388"/>
      <c r="ROR24" s="388"/>
      <c r="ROS24" s="388"/>
      <c r="ROT24" s="388"/>
      <c r="ROU24" s="388"/>
      <c r="ROV24" s="388"/>
      <c r="ROW24" s="388"/>
      <c r="ROX24" s="388"/>
      <c r="ROY24" s="388"/>
      <c r="ROZ24" s="388"/>
      <c r="RPA24" s="388"/>
      <c r="RPB24" s="388"/>
      <c r="RPC24" s="388"/>
      <c r="RPD24" s="388"/>
      <c r="RPE24" s="388"/>
      <c r="RPF24" s="388"/>
      <c r="RPG24" s="388"/>
      <c r="RPH24" s="388"/>
      <c r="RPI24" s="388"/>
      <c r="RPJ24" s="388"/>
      <c r="RPK24" s="388"/>
      <c r="RPL24" s="388"/>
      <c r="RPM24" s="388"/>
      <c r="RPN24" s="388"/>
      <c r="RPO24" s="388"/>
      <c r="RPP24" s="388"/>
      <c r="RPQ24" s="388"/>
      <c r="RPR24" s="388"/>
      <c r="RPS24" s="388"/>
      <c r="RPT24" s="388"/>
      <c r="RPU24" s="388"/>
      <c r="RPV24" s="388"/>
      <c r="RPW24" s="388"/>
      <c r="RPX24" s="388"/>
      <c r="RPY24" s="388"/>
      <c r="RPZ24" s="388"/>
      <c r="RQA24" s="388"/>
      <c r="RQB24" s="388"/>
      <c r="RQC24" s="388"/>
      <c r="RQD24" s="388"/>
      <c r="RQE24" s="388"/>
      <c r="RQF24" s="388"/>
      <c r="RQG24" s="388"/>
      <c r="RQH24" s="388"/>
      <c r="RQI24" s="388"/>
      <c r="RQJ24" s="388"/>
      <c r="RQK24" s="388"/>
      <c r="RQL24" s="388"/>
      <c r="RQM24" s="388"/>
      <c r="RQN24" s="388"/>
      <c r="RQO24" s="388"/>
      <c r="RQP24" s="388"/>
      <c r="RQQ24" s="388"/>
      <c r="RQR24" s="388"/>
      <c r="RQS24" s="388"/>
      <c r="RQT24" s="388"/>
      <c r="RQU24" s="388"/>
      <c r="RQV24" s="388"/>
      <c r="RQW24" s="388"/>
      <c r="RQX24" s="388"/>
      <c r="RQY24" s="388"/>
      <c r="RQZ24" s="388"/>
      <c r="RRA24" s="388"/>
      <c r="RRB24" s="388"/>
      <c r="RRC24" s="388"/>
      <c r="RRD24" s="388"/>
      <c r="RRE24" s="388"/>
      <c r="RRF24" s="388"/>
      <c r="RRG24" s="388"/>
      <c r="RRH24" s="388"/>
      <c r="RRI24" s="388"/>
      <c r="RRJ24" s="388"/>
      <c r="RRK24" s="388"/>
      <c r="RRL24" s="388"/>
      <c r="RRM24" s="388"/>
      <c r="RRN24" s="388"/>
      <c r="RRO24" s="388"/>
      <c r="RRP24" s="388"/>
      <c r="RRQ24" s="388"/>
      <c r="RRR24" s="388"/>
      <c r="RRS24" s="388"/>
      <c r="RRT24" s="388"/>
      <c r="RRU24" s="388"/>
      <c r="RRV24" s="388"/>
      <c r="RRW24" s="388"/>
      <c r="RRX24" s="388"/>
      <c r="RRY24" s="388"/>
      <c r="RRZ24" s="388"/>
      <c r="RSA24" s="388"/>
      <c r="RSB24" s="388"/>
      <c r="RSC24" s="388"/>
      <c r="RSD24" s="388"/>
      <c r="RSE24" s="388"/>
      <c r="RSF24" s="388"/>
      <c r="RSG24" s="388"/>
      <c r="RSH24" s="388"/>
      <c r="RSI24" s="388"/>
      <c r="RSJ24" s="388"/>
      <c r="RSK24" s="388"/>
      <c r="RSL24" s="388"/>
      <c r="RSM24" s="388"/>
      <c r="RSN24" s="388"/>
      <c r="RSO24" s="388"/>
      <c r="RSP24" s="388"/>
      <c r="RSQ24" s="388"/>
      <c r="RSR24" s="388"/>
      <c r="RSS24" s="388"/>
      <c r="RST24" s="388"/>
      <c r="RSU24" s="388"/>
      <c r="RSV24" s="388"/>
      <c r="RSW24" s="388"/>
      <c r="RSX24" s="388"/>
      <c r="RSY24" s="388"/>
      <c r="RSZ24" s="388"/>
      <c r="RTA24" s="388"/>
      <c r="RTB24" s="388"/>
      <c r="RTC24" s="388"/>
      <c r="RTD24" s="388"/>
      <c r="RTE24" s="388"/>
      <c r="RTF24" s="388"/>
      <c r="RTG24" s="388"/>
      <c r="RTH24" s="388"/>
      <c r="RTI24" s="388"/>
      <c r="RTJ24" s="388"/>
      <c r="RTK24" s="388"/>
      <c r="RTL24" s="388"/>
      <c r="RTM24" s="388"/>
      <c r="RTN24" s="388"/>
      <c r="RTO24" s="388"/>
      <c r="RTP24" s="388"/>
      <c r="RTQ24" s="388"/>
      <c r="RTR24" s="388"/>
      <c r="RTS24" s="388"/>
      <c r="RTT24" s="388"/>
      <c r="RTU24" s="388"/>
      <c r="RTV24" s="388"/>
      <c r="RTW24" s="388"/>
      <c r="RTX24" s="388"/>
      <c r="RTY24" s="388"/>
      <c r="RTZ24" s="388"/>
      <c r="RUA24" s="388"/>
      <c r="RUB24" s="388"/>
      <c r="RUC24" s="388"/>
      <c r="RUD24" s="388"/>
      <c r="RUE24" s="388"/>
      <c r="RUF24" s="388"/>
      <c r="RUG24" s="388"/>
      <c r="RUH24" s="388"/>
      <c r="RUI24" s="388"/>
      <c r="RUJ24" s="388"/>
      <c r="RUK24" s="388"/>
      <c r="RUL24" s="388"/>
      <c r="RUM24" s="388"/>
      <c r="RUN24" s="388"/>
      <c r="RUO24" s="388"/>
      <c r="RUP24" s="388"/>
      <c r="RUQ24" s="388"/>
      <c r="RUR24" s="388"/>
      <c r="RUS24" s="388"/>
      <c r="RUT24" s="388"/>
      <c r="RUU24" s="388"/>
      <c r="RUV24" s="388"/>
      <c r="RUW24" s="388"/>
      <c r="RUX24" s="388"/>
      <c r="RUY24" s="388"/>
      <c r="RUZ24" s="388"/>
      <c r="RVA24" s="388"/>
      <c r="RVB24" s="388"/>
      <c r="RVC24" s="388"/>
      <c r="RVD24" s="388"/>
      <c r="RVE24" s="388"/>
      <c r="RVF24" s="388"/>
      <c r="RVG24" s="388"/>
      <c r="RVH24" s="388"/>
      <c r="RVI24" s="388"/>
      <c r="RVJ24" s="388"/>
      <c r="RVK24" s="388"/>
      <c r="RVL24" s="388"/>
      <c r="RVM24" s="388"/>
      <c r="RVN24" s="388"/>
      <c r="RVO24" s="388"/>
      <c r="RVP24" s="388"/>
      <c r="RVQ24" s="388"/>
      <c r="RVR24" s="388"/>
      <c r="RVS24" s="388"/>
      <c r="RVT24" s="388"/>
      <c r="RVU24" s="388"/>
      <c r="RVV24" s="388"/>
      <c r="RVW24" s="388"/>
      <c r="RVX24" s="388"/>
      <c r="RVY24" s="388"/>
      <c r="RVZ24" s="388"/>
      <c r="RWA24" s="388"/>
      <c r="RWB24" s="388"/>
      <c r="RWC24" s="388"/>
      <c r="RWD24" s="388"/>
      <c r="RWE24" s="388"/>
      <c r="RWF24" s="388"/>
      <c r="RWG24" s="388"/>
      <c r="RWH24" s="388"/>
      <c r="RWI24" s="388"/>
      <c r="RWJ24" s="388"/>
      <c r="RWK24" s="388"/>
      <c r="RWL24" s="388"/>
      <c r="RWM24" s="388"/>
      <c r="RWN24" s="388"/>
      <c r="RWO24" s="388"/>
      <c r="RWP24" s="388"/>
      <c r="RWQ24" s="388"/>
      <c r="RWR24" s="388"/>
      <c r="RWS24" s="388"/>
      <c r="RWT24" s="388"/>
      <c r="RWU24" s="388"/>
      <c r="RWV24" s="388"/>
      <c r="RWW24" s="388"/>
      <c r="RWX24" s="388"/>
      <c r="RWY24" s="388"/>
      <c r="RWZ24" s="388"/>
      <c r="RXA24" s="388"/>
      <c r="RXB24" s="388"/>
      <c r="RXC24" s="388"/>
      <c r="RXD24" s="388"/>
      <c r="RXE24" s="388"/>
      <c r="RXF24" s="388"/>
      <c r="RXG24" s="388"/>
      <c r="RXH24" s="388"/>
      <c r="RXI24" s="388"/>
      <c r="RXJ24" s="388"/>
      <c r="RXK24" s="388"/>
      <c r="RXL24" s="388"/>
      <c r="RXM24" s="388"/>
      <c r="RXN24" s="388"/>
      <c r="RXO24" s="388"/>
      <c r="RXP24" s="388"/>
      <c r="RXQ24" s="388"/>
      <c r="RXR24" s="388"/>
      <c r="RXS24" s="388"/>
      <c r="RXT24" s="388"/>
      <c r="RXU24" s="388"/>
      <c r="RXV24" s="388"/>
      <c r="RXW24" s="388"/>
      <c r="RXX24" s="388"/>
      <c r="RXY24" s="388"/>
      <c r="RXZ24" s="388"/>
      <c r="RYA24" s="388"/>
      <c r="RYB24" s="388"/>
      <c r="RYC24" s="388"/>
      <c r="RYD24" s="388"/>
      <c r="RYE24" s="388"/>
      <c r="RYF24" s="388"/>
      <c r="RYG24" s="388"/>
      <c r="RYH24" s="388"/>
      <c r="RYI24" s="388"/>
      <c r="RYJ24" s="388"/>
      <c r="RYK24" s="388"/>
      <c r="RYL24" s="388"/>
      <c r="RYM24" s="388"/>
      <c r="RYN24" s="388"/>
      <c r="RYO24" s="388"/>
      <c r="RYP24" s="388"/>
      <c r="RYQ24" s="388"/>
      <c r="RYR24" s="388"/>
      <c r="RYS24" s="388"/>
      <c r="RYT24" s="388"/>
      <c r="RYU24" s="388"/>
      <c r="RYV24" s="388"/>
      <c r="RYW24" s="388"/>
      <c r="RYX24" s="388"/>
      <c r="RYY24" s="388"/>
      <c r="RYZ24" s="388"/>
      <c r="RZA24" s="388"/>
      <c r="RZB24" s="388"/>
      <c r="RZC24" s="388"/>
      <c r="RZD24" s="388"/>
      <c r="RZE24" s="388"/>
      <c r="RZF24" s="388"/>
      <c r="RZG24" s="388"/>
      <c r="RZH24" s="388"/>
      <c r="RZI24" s="388"/>
      <c r="RZJ24" s="388"/>
      <c r="RZK24" s="388"/>
      <c r="RZL24" s="388"/>
      <c r="RZM24" s="388"/>
      <c r="RZN24" s="388"/>
      <c r="RZO24" s="388"/>
      <c r="RZP24" s="388"/>
      <c r="RZQ24" s="388"/>
      <c r="RZR24" s="388"/>
      <c r="RZS24" s="388"/>
      <c r="RZT24" s="388"/>
      <c r="RZU24" s="388"/>
      <c r="RZV24" s="388"/>
      <c r="RZW24" s="388"/>
      <c r="RZX24" s="388"/>
      <c r="RZY24" s="388"/>
      <c r="RZZ24" s="388"/>
      <c r="SAA24" s="388"/>
      <c r="SAB24" s="388"/>
      <c r="SAC24" s="388"/>
      <c r="SAD24" s="388"/>
      <c r="SAE24" s="388"/>
      <c r="SAF24" s="388"/>
      <c r="SAG24" s="388"/>
      <c r="SAH24" s="388"/>
      <c r="SAI24" s="388"/>
      <c r="SAJ24" s="388"/>
      <c r="SAK24" s="388"/>
      <c r="SAL24" s="388"/>
      <c r="SAM24" s="388"/>
      <c r="SAN24" s="388"/>
      <c r="SAO24" s="388"/>
      <c r="SAP24" s="388"/>
      <c r="SAQ24" s="388"/>
      <c r="SAR24" s="388"/>
      <c r="SAS24" s="388"/>
      <c r="SAT24" s="388"/>
      <c r="SAU24" s="388"/>
      <c r="SAV24" s="388"/>
      <c r="SAW24" s="388"/>
      <c r="SAX24" s="388"/>
      <c r="SAY24" s="388"/>
      <c r="SAZ24" s="388"/>
      <c r="SBA24" s="388"/>
      <c r="SBB24" s="388"/>
      <c r="SBC24" s="388"/>
      <c r="SBD24" s="388"/>
      <c r="SBE24" s="388"/>
      <c r="SBF24" s="388"/>
      <c r="SBG24" s="388"/>
      <c r="SBH24" s="388"/>
      <c r="SBI24" s="388"/>
      <c r="SBJ24" s="388"/>
      <c r="SBK24" s="388"/>
      <c r="SBL24" s="388"/>
      <c r="SBM24" s="388"/>
      <c r="SBN24" s="388"/>
      <c r="SBO24" s="388"/>
      <c r="SBP24" s="388"/>
      <c r="SBQ24" s="388"/>
      <c r="SBR24" s="388"/>
      <c r="SBS24" s="388"/>
      <c r="SBT24" s="388"/>
      <c r="SBU24" s="388"/>
      <c r="SBV24" s="388"/>
      <c r="SBW24" s="388"/>
      <c r="SBX24" s="388"/>
      <c r="SBY24" s="388"/>
      <c r="SBZ24" s="388"/>
      <c r="SCA24" s="388"/>
      <c r="SCB24" s="388"/>
      <c r="SCC24" s="388"/>
      <c r="SCD24" s="388"/>
      <c r="SCE24" s="388"/>
      <c r="SCF24" s="388"/>
      <c r="SCG24" s="388"/>
      <c r="SCH24" s="388"/>
      <c r="SCI24" s="388"/>
      <c r="SCJ24" s="388"/>
      <c r="SCK24" s="388"/>
      <c r="SCL24" s="388"/>
      <c r="SCM24" s="388"/>
      <c r="SCN24" s="388"/>
      <c r="SCO24" s="388"/>
      <c r="SCP24" s="388"/>
      <c r="SCQ24" s="388"/>
      <c r="SCR24" s="388"/>
      <c r="SCS24" s="388"/>
      <c r="SCT24" s="388"/>
      <c r="SCU24" s="388"/>
      <c r="SCV24" s="388"/>
      <c r="SCW24" s="388"/>
      <c r="SCX24" s="388"/>
      <c r="SCY24" s="388"/>
      <c r="SCZ24" s="388"/>
      <c r="SDA24" s="388"/>
      <c r="SDB24" s="388"/>
      <c r="SDC24" s="388"/>
      <c r="SDD24" s="388"/>
      <c r="SDE24" s="388"/>
      <c r="SDF24" s="388"/>
      <c r="SDG24" s="388"/>
      <c r="SDH24" s="388"/>
      <c r="SDI24" s="388"/>
      <c r="SDJ24" s="388"/>
      <c r="SDK24" s="388"/>
      <c r="SDL24" s="388"/>
      <c r="SDM24" s="388"/>
      <c r="SDN24" s="388"/>
      <c r="SDO24" s="388"/>
      <c r="SDP24" s="388"/>
      <c r="SDQ24" s="388"/>
      <c r="SDR24" s="388"/>
      <c r="SDS24" s="388"/>
      <c r="SDT24" s="388"/>
      <c r="SDU24" s="388"/>
      <c r="SDV24" s="388"/>
      <c r="SDW24" s="388"/>
      <c r="SDX24" s="388"/>
      <c r="SDY24" s="388"/>
      <c r="SDZ24" s="388"/>
      <c r="SEA24" s="388"/>
      <c r="SEB24" s="388"/>
      <c r="SEC24" s="388"/>
      <c r="SED24" s="388"/>
      <c r="SEE24" s="388"/>
      <c r="SEF24" s="388"/>
      <c r="SEG24" s="388"/>
      <c r="SEH24" s="388"/>
      <c r="SEI24" s="388"/>
      <c r="SEJ24" s="388"/>
      <c r="SEK24" s="388"/>
      <c r="SEL24" s="388"/>
      <c r="SEM24" s="388"/>
      <c r="SEN24" s="388"/>
      <c r="SEO24" s="388"/>
      <c r="SEP24" s="388"/>
      <c r="SEQ24" s="388"/>
      <c r="SER24" s="388"/>
      <c r="SES24" s="388"/>
      <c r="SET24" s="388"/>
      <c r="SEU24" s="388"/>
      <c r="SEV24" s="388"/>
      <c r="SEW24" s="388"/>
      <c r="SEX24" s="388"/>
      <c r="SEY24" s="388"/>
      <c r="SEZ24" s="388"/>
      <c r="SFA24" s="388"/>
      <c r="SFB24" s="388"/>
      <c r="SFC24" s="388"/>
      <c r="SFD24" s="388"/>
      <c r="SFE24" s="388"/>
      <c r="SFF24" s="388"/>
      <c r="SFG24" s="388"/>
      <c r="SFH24" s="388"/>
      <c r="SFI24" s="388"/>
      <c r="SFJ24" s="388"/>
      <c r="SFK24" s="388"/>
      <c r="SFL24" s="388"/>
      <c r="SFM24" s="388"/>
      <c r="SFN24" s="388"/>
      <c r="SFO24" s="388"/>
      <c r="SFP24" s="388"/>
      <c r="SFQ24" s="388"/>
      <c r="SFR24" s="388"/>
      <c r="SFS24" s="388"/>
      <c r="SFT24" s="388"/>
      <c r="SFU24" s="388"/>
      <c r="SFV24" s="388"/>
      <c r="SFW24" s="388"/>
      <c r="SFX24" s="388"/>
      <c r="SFY24" s="388"/>
      <c r="SFZ24" s="388"/>
      <c r="SGA24" s="388"/>
      <c r="SGB24" s="388"/>
      <c r="SGC24" s="388"/>
      <c r="SGD24" s="388"/>
      <c r="SGE24" s="388"/>
      <c r="SGF24" s="388"/>
      <c r="SGG24" s="388"/>
      <c r="SGH24" s="388"/>
      <c r="SGI24" s="388"/>
      <c r="SGJ24" s="388"/>
      <c r="SGK24" s="388"/>
      <c r="SGL24" s="388"/>
      <c r="SGM24" s="388"/>
      <c r="SGN24" s="388"/>
      <c r="SGO24" s="388"/>
      <c r="SGP24" s="388"/>
      <c r="SGQ24" s="388"/>
      <c r="SGR24" s="388"/>
      <c r="SGS24" s="388"/>
      <c r="SGT24" s="388"/>
      <c r="SGU24" s="388"/>
      <c r="SGV24" s="388"/>
      <c r="SGW24" s="388"/>
      <c r="SGX24" s="388"/>
      <c r="SGY24" s="388"/>
      <c r="SGZ24" s="388"/>
      <c r="SHA24" s="388"/>
      <c r="SHB24" s="388"/>
      <c r="SHC24" s="388"/>
      <c r="SHD24" s="388"/>
      <c r="SHE24" s="388"/>
      <c r="SHF24" s="388"/>
      <c r="SHG24" s="388"/>
      <c r="SHH24" s="388"/>
      <c r="SHI24" s="388"/>
      <c r="SHJ24" s="388"/>
      <c r="SHK24" s="388"/>
      <c r="SHL24" s="388"/>
      <c r="SHM24" s="388"/>
      <c r="SHN24" s="388"/>
      <c r="SHO24" s="388"/>
      <c r="SHP24" s="388"/>
      <c r="SHQ24" s="388"/>
      <c r="SHR24" s="388"/>
      <c r="SHS24" s="388"/>
      <c r="SHT24" s="388"/>
      <c r="SHU24" s="388"/>
      <c r="SHV24" s="388"/>
      <c r="SHW24" s="388"/>
      <c r="SHX24" s="388"/>
      <c r="SHY24" s="388"/>
      <c r="SHZ24" s="388"/>
      <c r="SIA24" s="388"/>
      <c r="SIB24" s="388"/>
      <c r="SIC24" s="388"/>
      <c r="SID24" s="388"/>
      <c r="SIE24" s="388"/>
      <c r="SIF24" s="388"/>
      <c r="SIG24" s="388"/>
      <c r="SIH24" s="388"/>
      <c r="SII24" s="388"/>
      <c r="SIJ24" s="388"/>
      <c r="SIK24" s="388"/>
      <c r="SIL24" s="388"/>
      <c r="SIM24" s="388"/>
      <c r="SIN24" s="388"/>
      <c r="SIO24" s="388"/>
      <c r="SIP24" s="388"/>
      <c r="SIQ24" s="388"/>
      <c r="SIR24" s="388"/>
      <c r="SIS24" s="388"/>
      <c r="SIT24" s="388"/>
      <c r="SIU24" s="388"/>
      <c r="SIV24" s="388"/>
      <c r="SIW24" s="388"/>
      <c r="SIX24" s="388"/>
      <c r="SIY24" s="388"/>
      <c r="SIZ24" s="388"/>
      <c r="SJA24" s="388"/>
      <c r="SJB24" s="388"/>
      <c r="SJC24" s="388"/>
      <c r="SJD24" s="388"/>
      <c r="SJE24" s="388"/>
      <c r="SJF24" s="388"/>
      <c r="SJG24" s="388"/>
      <c r="SJH24" s="388"/>
      <c r="SJI24" s="388"/>
      <c r="SJJ24" s="388"/>
      <c r="SJK24" s="388"/>
      <c r="SJL24" s="388"/>
      <c r="SJM24" s="388"/>
      <c r="SJN24" s="388"/>
      <c r="SJO24" s="388"/>
      <c r="SJP24" s="388"/>
      <c r="SJQ24" s="388"/>
      <c r="SJR24" s="388"/>
      <c r="SJS24" s="388"/>
      <c r="SJT24" s="388"/>
      <c r="SJU24" s="388"/>
      <c r="SJV24" s="388"/>
      <c r="SJW24" s="388"/>
      <c r="SJX24" s="388"/>
      <c r="SJY24" s="388"/>
      <c r="SJZ24" s="388"/>
      <c r="SKA24" s="388"/>
      <c r="SKB24" s="388"/>
      <c r="SKC24" s="388"/>
      <c r="SKD24" s="388"/>
      <c r="SKE24" s="388"/>
      <c r="SKF24" s="388"/>
      <c r="SKG24" s="388"/>
      <c r="SKH24" s="388"/>
      <c r="SKI24" s="388"/>
      <c r="SKJ24" s="388"/>
      <c r="SKK24" s="388"/>
      <c r="SKL24" s="388"/>
      <c r="SKM24" s="388"/>
      <c r="SKN24" s="388"/>
      <c r="SKO24" s="388"/>
      <c r="SKP24" s="388"/>
      <c r="SKQ24" s="388"/>
      <c r="SKR24" s="388"/>
      <c r="SKS24" s="388"/>
      <c r="SKT24" s="388"/>
      <c r="SKU24" s="388"/>
      <c r="SKV24" s="388"/>
      <c r="SKW24" s="388"/>
      <c r="SKX24" s="388"/>
      <c r="SKY24" s="388"/>
      <c r="SKZ24" s="388"/>
      <c r="SLA24" s="388"/>
      <c r="SLB24" s="388"/>
      <c r="SLC24" s="388"/>
      <c r="SLD24" s="388"/>
      <c r="SLE24" s="388"/>
      <c r="SLF24" s="388"/>
      <c r="SLG24" s="388"/>
      <c r="SLH24" s="388"/>
      <c r="SLI24" s="388"/>
      <c r="SLJ24" s="388"/>
      <c r="SLK24" s="388"/>
      <c r="SLL24" s="388"/>
      <c r="SLM24" s="388"/>
      <c r="SLN24" s="388"/>
      <c r="SLO24" s="388"/>
      <c r="SLP24" s="388"/>
      <c r="SLQ24" s="388"/>
      <c r="SLR24" s="388"/>
      <c r="SLS24" s="388"/>
      <c r="SLT24" s="388"/>
      <c r="SLU24" s="388"/>
      <c r="SLV24" s="388"/>
      <c r="SLW24" s="388"/>
      <c r="SLX24" s="388"/>
      <c r="SLY24" s="388"/>
      <c r="SLZ24" s="388"/>
      <c r="SMA24" s="388"/>
      <c r="SMB24" s="388"/>
      <c r="SMC24" s="388"/>
      <c r="SMD24" s="388"/>
      <c r="SME24" s="388"/>
      <c r="SMF24" s="388"/>
      <c r="SMG24" s="388"/>
      <c r="SMH24" s="388"/>
      <c r="SMI24" s="388"/>
      <c r="SMJ24" s="388"/>
      <c r="SMK24" s="388"/>
      <c r="SML24" s="388"/>
      <c r="SMM24" s="388"/>
      <c r="SMN24" s="388"/>
      <c r="SMO24" s="388"/>
      <c r="SMP24" s="388"/>
      <c r="SMQ24" s="388"/>
      <c r="SMR24" s="388"/>
      <c r="SMS24" s="388"/>
      <c r="SMT24" s="388"/>
      <c r="SMU24" s="388"/>
      <c r="SMV24" s="388"/>
      <c r="SMW24" s="388"/>
      <c r="SMX24" s="388"/>
      <c r="SMY24" s="388"/>
      <c r="SMZ24" s="388"/>
      <c r="SNA24" s="388"/>
      <c r="SNB24" s="388"/>
      <c r="SNC24" s="388"/>
      <c r="SND24" s="388"/>
      <c r="SNE24" s="388"/>
      <c r="SNF24" s="388"/>
      <c r="SNG24" s="388"/>
      <c r="SNH24" s="388"/>
      <c r="SNI24" s="388"/>
      <c r="SNJ24" s="388"/>
      <c r="SNK24" s="388"/>
      <c r="SNL24" s="388"/>
      <c r="SNM24" s="388"/>
      <c r="SNN24" s="388"/>
      <c r="SNO24" s="388"/>
      <c r="SNP24" s="388"/>
      <c r="SNQ24" s="388"/>
      <c r="SNR24" s="388"/>
      <c r="SNS24" s="388"/>
      <c r="SNT24" s="388"/>
      <c r="SNU24" s="388"/>
      <c r="SNV24" s="388"/>
      <c r="SNW24" s="388"/>
      <c r="SNX24" s="388"/>
      <c r="SNY24" s="388"/>
      <c r="SNZ24" s="388"/>
      <c r="SOA24" s="388"/>
      <c r="SOB24" s="388"/>
      <c r="SOC24" s="388"/>
      <c r="SOD24" s="388"/>
      <c r="SOE24" s="388"/>
      <c r="SOF24" s="388"/>
      <c r="SOG24" s="388"/>
      <c r="SOH24" s="388"/>
      <c r="SOI24" s="388"/>
      <c r="SOJ24" s="388"/>
      <c r="SOK24" s="388"/>
      <c r="SOL24" s="388"/>
      <c r="SOM24" s="388"/>
      <c r="SON24" s="388"/>
      <c r="SOO24" s="388"/>
      <c r="SOP24" s="388"/>
      <c r="SOQ24" s="388"/>
      <c r="SOR24" s="388"/>
      <c r="SOS24" s="388"/>
      <c r="SOT24" s="388"/>
      <c r="SOU24" s="388"/>
      <c r="SOV24" s="388"/>
      <c r="SOW24" s="388"/>
      <c r="SOX24" s="388"/>
      <c r="SOY24" s="388"/>
      <c r="SOZ24" s="388"/>
      <c r="SPA24" s="388"/>
      <c r="SPB24" s="388"/>
      <c r="SPC24" s="388"/>
      <c r="SPD24" s="388"/>
      <c r="SPE24" s="388"/>
      <c r="SPF24" s="388"/>
      <c r="SPG24" s="388"/>
      <c r="SPH24" s="388"/>
      <c r="SPI24" s="388"/>
      <c r="SPJ24" s="388"/>
      <c r="SPK24" s="388"/>
      <c r="SPL24" s="388"/>
      <c r="SPM24" s="388"/>
      <c r="SPN24" s="388"/>
      <c r="SPO24" s="388"/>
      <c r="SPP24" s="388"/>
      <c r="SPQ24" s="388"/>
      <c r="SPR24" s="388"/>
      <c r="SPS24" s="388"/>
      <c r="SPT24" s="388"/>
      <c r="SPU24" s="388"/>
      <c r="SPV24" s="388"/>
      <c r="SPW24" s="388"/>
      <c r="SPX24" s="388"/>
      <c r="SPY24" s="388"/>
      <c r="SPZ24" s="388"/>
      <c r="SQA24" s="388"/>
      <c r="SQB24" s="388"/>
      <c r="SQC24" s="388"/>
      <c r="SQD24" s="388"/>
      <c r="SQE24" s="388"/>
      <c r="SQF24" s="388"/>
      <c r="SQG24" s="388"/>
      <c r="SQH24" s="388"/>
      <c r="SQI24" s="388"/>
      <c r="SQJ24" s="388"/>
      <c r="SQK24" s="388"/>
      <c r="SQL24" s="388"/>
      <c r="SQM24" s="388"/>
      <c r="SQN24" s="388"/>
      <c r="SQO24" s="388"/>
      <c r="SQP24" s="388"/>
      <c r="SQQ24" s="388"/>
      <c r="SQR24" s="388"/>
      <c r="SQS24" s="388"/>
      <c r="SQT24" s="388"/>
      <c r="SQU24" s="388"/>
      <c r="SQV24" s="388"/>
      <c r="SQW24" s="388"/>
      <c r="SQX24" s="388"/>
      <c r="SQY24" s="388"/>
      <c r="SQZ24" s="388"/>
      <c r="SRA24" s="388"/>
      <c r="SRB24" s="388"/>
      <c r="SRC24" s="388"/>
      <c r="SRD24" s="388"/>
      <c r="SRE24" s="388"/>
      <c r="SRF24" s="388"/>
      <c r="SRG24" s="388"/>
      <c r="SRH24" s="388"/>
      <c r="SRI24" s="388"/>
      <c r="SRJ24" s="388"/>
      <c r="SRK24" s="388"/>
      <c r="SRL24" s="388"/>
      <c r="SRM24" s="388"/>
      <c r="SRN24" s="388"/>
      <c r="SRO24" s="388"/>
      <c r="SRP24" s="388"/>
      <c r="SRQ24" s="388"/>
      <c r="SRR24" s="388"/>
      <c r="SRS24" s="388"/>
      <c r="SRT24" s="388"/>
      <c r="SRU24" s="388"/>
      <c r="SRV24" s="388"/>
      <c r="SRW24" s="388"/>
      <c r="SRX24" s="388"/>
      <c r="SRY24" s="388"/>
      <c r="SRZ24" s="388"/>
      <c r="SSA24" s="388"/>
      <c r="SSB24" s="388"/>
      <c r="SSC24" s="388"/>
      <c r="SSD24" s="388"/>
      <c r="SSE24" s="388"/>
      <c r="SSF24" s="388"/>
      <c r="SSG24" s="388"/>
      <c r="SSH24" s="388"/>
      <c r="SSI24" s="388"/>
      <c r="SSJ24" s="388"/>
      <c r="SSK24" s="388"/>
      <c r="SSL24" s="388"/>
      <c r="SSM24" s="388"/>
      <c r="SSN24" s="388"/>
      <c r="SSO24" s="388"/>
      <c r="SSP24" s="388"/>
      <c r="SSQ24" s="388"/>
      <c r="SSR24" s="388"/>
      <c r="SSS24" s="388"/>
      <c r="SST24" s="388"/>
      <c r="SSU24" s="388"/>
      <c r="SSV24" s="388"/>
      <c r="SSW24" s="388"/>
      <c r="SSX24" s="388"/>
      <c r="SSY24" s="388"/>
      <c r="SSZ24" s="388"/>
      <c r="STA24" s="388"/>
      <c r="STB24" s="388"/>
      <c r="STC24" s="388"/>
      <c r="STD24" s="388"/>
      <c r="STE24" s="388"/>
      <c r="STF24" s="388"/>
      <c r="STG24" s="388"/>
      <c r="STH24" s="388"/>
      <c r="STI24" s="388"/>
      <c r="STJ24" s="388"/>
      <c r="STK24" s="388"/>
      <c r="STL24" s="388"/>
      <c r="STM24" s="388"/>
      <c r="STN24" s="388"/>
      <c r="STO24" s="388"/>
      <c r="STP24" s="388"/>
      <c r="STQ24" s="388"/>
      <c r="STR24" s="388"/>
      <c r="STS24" s="388"/>
      <c r="STT24" s="388"/>
      <c r="STU24" s="388"/>
      <c r="STV24" s="388"/>
      <c r="STW24" s="388"/>
      <c r="STX24" s="388"/>
      <c r="STY24" s="388"/>
      <c r="STZ24" s="388"/>
      <c r="SUA24" s="388"/>
      <c r="SUB24" s="388"/>
      <c r="SUC24" s="388"/>
      <c r="SUD24" s="388"/>
      <c r="SUE24" s="388"/>
      <c r="SUF24" s="388"/>
      <c r="SUG24" s="388"/>
      <c r="SUH24" s="388"/>
      <c r="SUI24" s="388"/>
      <c r="SUJ24" s="388"/>
      <c r="SUK24" s="388"/>
      <c r="SUL24" s="388"/>
      <c r="SUM24" s="388"/>
      <c r="SUN24" s="388"/>
      <c r="SUO24" s="388"/>
      <c r="SUP24" s="388"/>
      <c r="SUQ24" s="388"/>
      <c r="SUR24" s="388"/>
      <c r="SUS24" s="388"/>
      <c r="SUT24" s="388"/>
      <c r="SUU24" s="388"/>
      <c r="SUV24" s="388"/>
      <c r="SUW24" s="388"/>
      <c r="SUX24" s="388"/>
      <c r="SUY24" s="388"/>
      <c r="SUZ24" s="388"/>
      <c r="SVA24" s="388"/>
      <c r="SVB24" s="388"/>
      <c r="SVC24" s="388"/>
      <c r="SVD24" s="388"/>
      <c r="SVE24" s="388"/>
      <c r="SVF24" s="388"/>
      <c r="SVG24" s="388"/>
      <c r="SVH24" s="388"/>
      <c r="SVI24" s="388"/>
      <c r="SVJ24" s="388"/>
      <c r="SVK24" s="388"/>
      <c r="SVL24" s="388"/>
      <c r="SVM24" s="388"/>
      <c r="SVN24" s="388"/>
      <c r="SVO24" s="388"/>
      <c r="SVP24" s="388"/>
      <c r="SVQ24" s="388"/>
      <c r="SVR24" s="388"/>
      <c r="SVS24" s="388"/>
      <c r="SVT24" s="388"/>
      <c r="SVU24" s="388"/>
      <c r="SVV24" s="388"/>
      <c r="SVW24" s="388"/>
      <c r="SVX24" s="388"/>
      <c r="SVY24" s="388"/>
      <c r="SVZ24" s="388"/>
      <c r="SWA24" s="388"/>
      <c r="SWB24" s="388"/>
      <c r="SWC24" s="388"/>
      <c r="SWD24" s="388"/>
      <c r="SWE24" s="388"/>
      <c r="SWF24" s="388"/>
      <c r="SWG24" s="388"/>
      <c r="SWH24" s="388"/>
      <c r="SWI24" s="388"/>
      <c r="SWJ24" s="388"/>
      <c r="SWK24" s="388"/>
      <c r="SWL24" s="388"/>
      <c r="SWM24" s="388"/>
      <c r="SWN24" s="388"/>
      <c r="SWO24" s="388"/>
      <c r="SWP24" s="388"/>
      <c r="SWQ24" s="388"/>
      <c r="SWR24" s="388"/>
      <c r="SWS24" s="388"/>
      <c r="SWT24" s="388"/>
      <c r="SWU24" s="388"/>
      <c r="SWV24" s="388"/>
      <c r="SWW24" s="388"/>
      <c r="SWX24" s="388"/>
      <c r="SWY24" s="388"/>
      <c r="SWZ24" s="388"/>
      <c r="SXA24" s="388"/>
      <c r="SXB24" s="388"/>
      <c r="SXC24" s="388"/>
      <c r="SXD24" s="388"/>
      <c r="SXE24" s="388"/>
      <c r="SXF24" s="388"/>
      <c r="SXG24" s="388"/>
      <c r="SXH24" s="388"/>
      <c r="SXI24" s="388"/>
      <c r="SXJ24" s="388"/>
      <c r="SXK24" s="388"/>
      <c r="SXL24" s="388"/>
      <c r="SXM24" s="388"/>
      <c r="SXN24" s="388"/>
      <c r="SXO24" s="388"/>
      <c r="SXP24" s="388"/>
      <c r="SXQ24" s="388"/>
      <c r="SXR24" s="388"/>
      <c r="SXS24" s="388"/>
      <c r="SXT24" s="388"/>
      <c r="SXU24" s="388"/>
      <c r="SXV24" s="388"/>
      <c r="SXW24" s="388"/>
      <c r="SXX24" s="388"/>
      <c r="SXY24" s="388"/>
      <c r="SXZ24" s="388"/>
      <c r="SYA24" s="388"/>
      <c r="SYB24" s="388"/>
      <c r="SYC24" s="388"/>
      <c r="SYD24" s="388"/>
      <c r="SYE24" s="388"/>
      <c r="SYF24" s="388"/>
      <c r="SYG24" s="388"/>
      <c r="SYH24" s="388"/>
      <c r="SYI24" s="388"/>
      <c r="SYJ24" s="388"/>
      <c r="SYK24" s="388"/>
      <c r="SYL24" s="388"/>
      <c r="SYM24" s="388"/>
      <c r="SYN24" s="388"/>
      <c r="SYO24" s="388"/>
      <c r="SYP24" s="388"/>
      <c r="SYQ24" s="388"/>
      <c r="SYR24" s="388"/>
      <c r="SYS24" s="388"/>
      <c r="SYT24" s="388"/>
      <c r="SYU24" s="388"/>
      <c r="SYV24" s="388"/>
      <c r="SYW24" s="388"/>
      <c r="SYX24" s="388"/>
      <c r="SYY24" s="388"/>
      <c r="SYZ24" s="388"/>
      <c r="SZA24" s="388"/>
      <c r="SZB24" s="388"/>
      <c r="SZC24" s="388"/>
      <c r="SZD24" s="388"/>
      <c r="SZE24" s="388"/>
      <c r="SZF24" s="388"/>
      <c r="SZG24" s="388"/>
      <c r="SZH24" s="388"/>
      <c r="SZI24" s="388"/>
      <c r="SZJ24" s="388"/>
      <c r="SZK24" s="388"/>
      <c r="SZL24" s="388"/>
      <c r="SZM24" s="388"/>
      <c r="SZN24" s="388"/>
      <c r="SZO24" s="388"/>
      <c r="SZP24" s="388"/>
      <c r="SZQ24" s="388"/>
      <c r="SZR24" s="388"/>
      <c r="SZS24" s="388"/>
      <c r="SZT24" s="388"/>
      <c r="SZU24" s="388"/>
      <c r="SZV24" s="388"/>
      <c r="SZW24" s="388"/>
      <c r="SZX24" s="388"/>
      <c r="SZY24" s="388"/>
      <c r="SZZ24" s="388"/>
      <c r="TAA24" s="388"/>
      <c r="TAB24" s="388"/>
      <c r="TAC24" s="388"/>
      <c r="TAD24" s="388"/>
      <c r="TAE24" s="388"/>
      <c r="TAF24" s="388"/>
      <c r="TAG24" s="388"/>
      <c r="TAH24" s="388"/>
      <c r="TAI24" s="388"/>
      <c r="TAJ24" s="388"/>
      <c r="TAK24" s="388"/>
      <c r="TAL24" s="388"/>
      <c r="TAM24" s="388"/>
      <c r="TAN24" s="388"/>
      <c r="TAO24" s="388"/>
      <c r="TAP24" s="388"/>
      <c r="TAQ24" s="388"/>
      <c r="TAR24" s="388"/>
      <c r="TAS24" s="388"/>
      <c r="TAT24" s="388"/>
      <c r="TAU24" s="388"/>
      <c r="TAV24" s="388"/>
      <c r="TAW24" s="388"/>
      <c r="TAX24" s="388"/>
      <c r="TAY24" s="388"/>
      <c r="TAZ24" s="388"/>
      <c r="TBA24" s="388"/>
      <c r="TBB24" s="388"/>
      <c r="TBC24" s="388"/>
      <c r="TBD24" s="388"/>
      <c r="TBE24" s="388"/>
      <c r="TBF24" s="388"/>
      <c r="TBG24" s="388"/>
      <c r="TBH24" s="388"/>
      <c r="TBI24" s="388"/>
      <c r="TBJ24" s="388"/>
      <c r="TBK24" s="388"/>
      <c r="TBL24" s="388"/>
      <c r="TBM24" s="388"/>
      <c r="TBN24" s="388"/>
      <c r="TBO24" s="388"/>
      <c r="TBP24" s="388"/>
      <c r="TBQ24" s="388"/>
      <c r="TBR24" s="388"/>
      <c r="TBS24" s="388"/>
      <c r="TBT24" s="388"/>
      <c r="TBU24" s="388"/>
      <c r="TBV24" s="388"/>
      <c r="TBW24" s="388"/>
      <c r="TBX24" s="388"/>
      <c r="TBY24" s="388"/>
      <c r="TBZ24" s="388"/>
      <c r="TCA24" s="388"/>
      <c r="TCB24" s="388"/>
      <c r="TCC24" s="388"/>
      <c r="TCD24" s="388"/>
      <c r="TCE24" s="388"/>
      <c r="TCF24" s="388"/>
      <c r="TCG24" s="388"/>
      <c r="TCH24" s="388"/>
      <c r="TCI24" s="388"/>
      <c r="TCJ24" s="388"/>
      <c r="TCK24" s="388"/>
      <c r="TCL24" s="388"/>
      <c r="TCM24" s="388"/>
      <c r="TCN24" s="388"/>
      <c r="TCO24" s="388"/>
      <c r="TCP24" s="388"/>
      <c r="TCQ24" s="388"/>
      <c r="TCR24" s="388"/>
      <c r="TCS24" s="388"/>
      <c r="TCT24" s="388"/>
      <c r="TCU24" s="388"/>
      <c r="TCV24" s="388"/>
      <c r="TCW24" s="388"/>
      <c r="TCX24" s="388"/>
      <c r="TCY24" s="388"/>
      <c r="TCZ24" s="388"/>
      <c r="TDA24" s="388"/>
      <c r="TDB24" s="388"/>
      <c r="TDC24" s="388"/>
      <c r="TDD24" s="388"/>
      <c r="TDE24" s="388"/>
      <c r="TDF24" s="388"/>
      <c r="TDG24" s="388"/>
      <c r="TDH24" s="388"/>
      <c r="TDI24" s="388"/>
      <c r="TDJ24" s="388"/>
      <c r="TDK24" s="388"/>
      <c r="TDL24" s="388"/>
      <c r="TDM24" s="388"/>
      <c r="TDN24" s="388"/>
      <c r="TDO24" s="388"/>
      <c r="TDP24" s="388"/>
      <c r="TDQ24" s="388"/>
      <c r="TDR24" s="388"/>
      <c r="TDS24" s="388"/>
      <c r="TDT24" s="388"/>
      <c r="TDU24" s="388"/>
      <c r="TDV24" s="388"/>
      <c r="TDW24" s="388"/>
      <c r="TDX24" s="388"/>
      <c r="TDY24" s="388"/>
      <c r="TDZ24" s="388"/>
      <c r="TEA24" s="388"/>
      <c r="TEB24" s="388"/>
      <c r="TEC24" s="388"/>
      <c r="TED24" s="388"/>
      <c r="TEE24" s="388"/>
      <c r="TEF24" s="388"/>
      <c r="TEG24" s="388"/>
      <c r="TEH24" s="388"/>
      <c r="TEI24" s="388"/>
      <c r="TEJ24" s="388"/>
      <c r="TEK24" s="388"/>
      <c r="TEL24" s="388"/>
      <c r="TEM24" s="388"/>
      <c r="TEN24" s="388"/>
      <c r="TEO24" s="388"/>
      <c r="TEP24" s="388"/>
      <c r="TEQ24" s="388"/>
      <c r="TER24" s="388"/>
      <c r="TES24" s="388"/>
      <c r="TET24" s="388"/>
      <c r="TEU24" s="388"/>
      <c r="TEV24" s="388"/>
      <c r="TEW24" s="388"/>
      <c r="TEX24" s="388"/>
      <c r="TEY24" s="388"/>
      <c r="TEZ24" s="388"/>
      <c r="TFA24" s="388"/>
      <c r="TFB24" s="388"/>
      <c r="TFC24" s="388"/>
      <c r="TFD24" s="388"/>
      <c r="TFE24" s="388"/>
      <c r="TFF24" s="388"/>
      <c r="TFG24" s="388"/>
      <c r="TFH24" s="388"/>
      <c r="TFI24" s="388"/>
      <c r="TFJ24" s="388"/>
      <c r="TFK24" s="388"/>
      <c r="TFL24" s="388"/>
      <c r="TFM24" s="388"/>
      <c r="TFN24" s="388"/>
      <c r="TFO24" s="388"/>
      <c r="TFP24" s="388"/>
      <c r="TFQ24" s="388"/>
      <c r="TFR24" s="388"/>
      <c r="TFS24" s="388"/>
      <c r="TFT24" s="388"/>
      <c r="TFU24" s="388"/>
      <c r="TFV24" s="388"/>
      <c r="TFW24" s="388"/>
      <c r="TFX24" s="388"/>
      <c r="TFY24" s="388"/>
      <c r="TFZ24" s="388"/>
      <c r="TGA24" s="388"/>
      <c r="TGB24" s="388"/>
      <c r="TGC24" s="388"/>
      <c r="TGD24" s="388"/>
      <c r="TGE24" s="388"/>
      <c r="TGF24" s="388"/>
      <c r="TGG24" s="388"/>
      <c r="TGH24" s="388"/>
      <c r="TGI24" s="388"/>
      <c r="TGJ24" s="388"/>
      <c r="TGK24" s="388"/>
      <c r="TGL24" s="388"/>
      <c r="TGM24" s="388"/>
      <c r="TGN24" s="388"/>
      <c r="TGO24" s="388"/>
      <c r="TGP24" s="388"/>
      <c r="TGQ24" s="388"/>
      <c r="TGR24" s="388"/>
      <c r="TGS24" s="388"/>
      <c r="TGT24" s="388"/>
      <c r="TGU24" s="388"/>
      <c r="TGV24" s="388"/>
      <c r="TGW24" s="388"/>
      <c r="TGX24" s="388"/>
      <c r="TGY24" s="388"/>
      <c r="TGZ24" s="388"/>
      <c r="THA24" s="388"/>
      <c r="THB24" s="388"/>
      <c r="THC24" s="388"/>
      <c r="THD24" s="388"/>
      <c r="THE24" s="388"/>
      <c r="THF24" s="388"/>
      <c r="THG24" s="388"/>
      <c r="THH24" s="388"/>
      <c r="THI24" s="388"/>
      <c r="THJ24" s="388"/>
      <c r="THK24" s="388"/>
      <c r="THL24" s="388"/>
      <c r="THM24" s="388"/>
      <c r="THN24" s="388"/>
      <c r="THO24" s="388"/>
      <c r="THP24" s="388"/>
      <c r="THQ24" s="388"/>
      <c r="THR24" s="388"/>
      <c r="THS24" s="388"/>
      <c r="THT24" s="388"/>
      <c r="THU24" s="388"/>
      <c r="THV24" s="388"/>
      <c r="THW24" s="388"/>
      <c r="THX24" s="388"/>
      <c r="THY24" s="388"/>
      <c r="THZ24" s="388"/>
      <c r="TIA24" s="388"/>
      <c r="TIB24" s="388"/>
      <c r="TIC24" s="388"/>
      <c r="TID24" s="388"/>
      <c r="TIE24" s="388"/>
      <c r="TIF24" s="388"/>
      <c r="TIG24" s="388"/>
      <c r="TIH24" s="388"/>
      <c r="TII24" s="388"/>
      <c r="TIJ24" s="388"/>
      <c r="TIK24" s="388"/>
      <c r="TIL24" s="388"/>
      <c r="TIM24" s="388"/>
      <c r="TIN24" s="388"/>
      <c r="TIO24" s="388"/>
      <c r="TIP24" s="388"/>
      <c r="TIQ24" s="388"/>
      <c r="TIR24" s="388"/>
      <c r="TIS24" s="388"/>
      <c r="TIT24" s="388"/>
      <c r="TIU24" s="388"/>
      <c r="TIV24" s="388"/>
      <c r="TIW24" s="388"/>
      <c r="TIX24" s="388"/>
      <c r="TIY24" s="388"/>
      <c r="TIZ24" s="388"/>
      <c r="TJA24" s="388"/>
      <c r="TJB24" s="388"/>
      <c r="TJC24" s="388"/>
      <c r="TJD24" s="388"/>
      <c r="TJE24" s="388"/>
      <c r="TJF24" s="388"/>
      <c r="TJG24" s="388"/>
      <c r="TJH24" s="388"/>
      <c r="TJI24" s="388"/>
      <c r="TJJ24" s="388"/>
      <c r="TJK24" s="388"/>
      <c r="TJL24" s="388"/>
      <c r="TJM24" s="388"/>
      <c r="TJN24" s="388"/>
      <c r="TJO24" s="388"/>
      <c r="TJP24" s="388"/>
      <c r="TJQ24" s="388"/>
      <c r="TJR24" s="388"/>
      <c r="TJS24" s="388"/>
      <c r="TJT24" s="388"/>
      <c r="TJU24" s="388"/>
      <c r="TJV24" s="388"/>
      <c r="TJW24" s="388"/>
      <c r="TJX24" s="388"/>
      <c r="TJY24" s="388"/>
      <c r="TJZ24" s="388"/>
      <c r="TKA24" s="388"/>
      <c r="TKB24" s="388"/>
      <c r="TKC24" s="388"/>
      <c r="TKD24" s="388"/>
      <c r="TKE24" s="388"/>
      <c r="TKF24" s="388"/>
      <c r="TKG24" s="388"/>
      <c r="TKH24" s="388"/>
      <c r="TKI24" s="388"/>
      <c r="TKJ24" s="388"/>
      <c r="TKK24" s="388"/>
      <c r="TKL24" s="388"/>
      <c r="TKM24" s="388"/>
      <c r="TKN24" s="388"/>
      <c r="TKO24" s="388"/>
      <c r="TKP24" s="388"/>
      <c r="TKQ24" s="388"/>
      <c r="TKR24" s="388"/>
      <c r="TKS24" s="388"/>
      <c r="TKT24" s="388"/>
      <c r="TKU24" s="388"/>
      <c r="TKV24" s="388"/>
      <c r="TKW24" s="388"/>
      <c r="TKX24" s="388"/>
      <c r="TKY24" s="388"/>
      <c r="TKZ24" s="388"/>
      <c r="TLA24" s="388"/>
      <c r="TLB24" s="388"/>
      <c r="TLC24" s="388"/>
      <c r="TLD24" s="388"/>
      <c r="TLE24" s="388"/>
      <c r="TLF24" s="388"/>
      <c r="TLG24" s="388"/>
      <c r="TLH24" s="388"/>
      <c r="TLI24" s="388"/>
      <c r="TLJ24" s="388"/>
      <c r="TLK24" s="388"/>
      <c r="TLL24" s="388"/>
      <c r="TLM24" s="388"/>
      <c r="TLN24" s="388"/>
      <c r="TLO24" s="388"/>
      <c r="TLP24" s="388"/>
      <c r="TLQ24" s="388"/>
      <c r="TLR24" s="388"/>
      <c r="TLS24" s="388"/>
      <c r="TLT24" s="388"/>
      <c r="TLU24" s="388"/>
      <c r="TLV24" s="388"/>
      <c r="TLW24" s="388"/>
      <c r="TLX24" s="388"/>
      <c r="TLY24" s="388"/>
      <c r="TLZ24" s="388"/>
      <c r="TMA24" s="388"/>
      <c r="TMB24" s="388"/>
      <c r="TMC24" s="388"/>
      <c r="TMD24" s="388"/>
      <c r="TME24" s="388"/>
      <c r="TMF24" s="388"/>
      <c r="TMG24" s="388"/>
      <c r="TMH24" s="388"/>
      <c r="TMI24" s="388"/>
      <c r="TMJ24" s="388"/>
      <c r="TMK24" s="388"/>
      <c r="TML24" s="388"/>
      <c r="TMM24" s="388"/>
      <c r="TMN24" s="388"/>
      <c r="TMO24" s="388"/>
      <c r="TMP24" s="388"/>
      <c r="TMQ24" s="388"/>
      <c r="TMR24" s="388"/>
      <c r="TMS24" s="388"/>
      <c r="TMT24" s="388"/>
      <c r="TMU24" s="388"/>
      <c r="TMV24" s="388"/>
      <c r="TMW24" s="388"/>
      <c r="TMX24" s="388"/>
      <c r="TMY24" s="388"/>
      <c r="TMZ24" s="388"/>
      <c r="TNA24" s="388"/>
      <c r="TNB24" s="388"/>
      <c r="TNC24" s="388"/>
      <c r="TND24" s="388"/>
      <c r="TNE24" s="388"/>
      <c r="TNF24" s="388"/>
      <c r="TNG24" s="388"/>
      <c r="TNH24" s="388"/>
      <c r="TNI24" s="388"/>
      <c r="TNJ24" s="388"/>
      <c r="TNK24" s="388"/>
      <c r="TNL24" s="388"/>
      <c r="TNM24" s="388"/>
      <c r="TNN24" s="388"/>
      <c r="TNO24" s="388"/>
      <c r="TNP24" s="388"/>
      <c r="TNQ24" s="388"/>
      <c r="TNR24" s="388"/>
      <c r="TNS24" s="388"/>
      <c r="TNT24" s="388"/>
      <c r="TNU24" s="388"/>
      <c r="TNV24" s="388"/>
      <c r="TNW24" s="388"/>
      <c r="TNX24" s="388"/>
      <c r="TNY24" s="388"/>
      <c r="TNZ24" s="388"/>
      <c r="TOA24" s="388"/>
      <c r="TOB24" s="388"/>
      <c r="TOC24" s="388"/>
      <c r="TOD24" s="388"/>
      <c r="TOE24" s="388"/>
      <c r="TOF24" s="388"/>
      <c r="TOG24" s="388"/>
      <c r="TOH24" s="388"/>
      <c r="TOI24" s="388"/>
      <c r="TOJ24" s="388"/>
      <c r="TOK24" s="388"/>
      <c r="TOL24" s="388"/>
      <c r="TOM24" s="388"/>
      <c r="TON24" s="388"/>
      <c r="TOO24" s="388"/>
      <c r="TOP24" s="388"/>
      <c r="TOQ24" s="388"/>
      <c r="TOR24" s="388"/>
      <c r="TOS24" s="388"/>
      <c r="TOT24" s="388"/>
      <c r="TOU24" s="388"/>
      <c r="TOV24" s="388"/>
      <c r="TOW24" s="388"/>
      <c r="TOX24" s="388"/>
      <c r="TOY24" s="388"/>
      <c r="TOZ24" s="388"/>
      <c r="TPA24" s="388"/>
      <c r="TPB24" s="388"/>
      <c r="TPC24" s="388"/>
      <c r="TPD24" s="388"/>
      <c r="TPE24" s="388"/>
      <c r="TPF24" s="388"/>
      <c r="TPG24" s="388"/>
      <c r="TPH24" s="388"/>
      <c r="TPI24" s="388"/>
      <c r="TPJ24" s="388"/>
      <c r="TPK24" s="388"/>
      <c r="TPL24" s="388"/>
      <c r="TPM24" s="388"/>
      <c r="TPN24" s="388"/>
      <c r="TPO24" s="388"/>
      <c r="TPP24" s="388"/>
      <c r="TPQ24" s="388"/>
      <c r="TPR24" s="388"/>
      <c r="TPS24" s="388"/>
      <c r="TPT24" s="388"/>
      <c r="TPU24" s="388"/>
      <c r="TPV24" s="388"/>
      <c r="TPW24" s="388"/>
      <c r="TPX24" s="388"/>
      <c r="TPY24" s="388"/>
      <c r="TPZ24" s="388"/>
      <c r="TQA24" s="388"/>
      <c r="TQB24" s="388"/>
      <c r="TQC24" s="388"/>
      <c r="TQD24" s="388"/>
      <c r="TQE24" s="388"/>
      <c r="TQF24" s="388"/>
      <c r="TQG24" s="388"/>
      <c r="TQH24" s="388"/>
      <c r="TQI24" s="388"/>
      <c r="TQJ24" s="388"/>
      <c r="TQK24" s="388"/>
      <c r="TQL24" s="388"/>
      <c r="TQM24" s="388"/>
      <c r="TQN24" s="388"/>
      <c r="TQO24" s="388"/>
      <c r="TQP24" s="388"/>
      <c r="TQQ24" s="388"/>
      <c r="TQR24" s="388"/>
      <c r="TQS24" s="388"/>
      <c r="TQT24" s="388"/>
      <c r="TQU24" s="388"/>
      <c r="TQV24" s="388"/>
      <c r="TQW24" s="388"/>
      <c r="TQX24" s="388"/>
      <c r="TQY24" s="388"/>
      <c r="TQZ24" s="388"/>
      <c r="TRA24" s="388"/>
      <c r="TRB24" s="388"/>
      <c r="TRC24" s="388"/>
      <c r="TRD24" s="388"/>
      <c r="TRE24" s="388"/>
      <c r="TRF24" s="388"/>
      <c r="TRG24" s="388"/>
      <c r="TRH24" s="388"/>
      <c r="TRI24" s="388"/>
      <c r="TRJ24" s="388"/>
      <c r="TRK24" s="388"/>
      <c r="TRL24" s="388"/>
      <c r="TRM24" s="388"/>
      <c r="TRN24" s="388"/>
      <c r="TRO24" s="388"/>
      <c r="TRP24" s="388"/>
      <c r="TRQ24" s="388"/>
      <c r="TRR24" s="388"/>
      <c r="TRS24" s="388"/>
      <c r="TRT24" s="388"/>
      <c r="TRU24" s="388"/>
      <c r="TRV24" s="388"/>
      <c r="TRW24" s="388"/>
      <c r="TRX24" s="388"/>
      <c r="TRY24" s="388"/>
      <c r="TRZ24" s="388"/>
      <c r="TSA24" s="388"/>
      <c r="TSB24" s="388"/>
      <c r="TSC24" s="388"/>
      <c r="TSD24" s="388"/>
      <c r="TSE24" s="388"/>
      <c r="TSF24" s="388"/>
      <c r="TSG24" s="388"/>
      <c r="TSH24" s="388"/>
      <c r="TSI24" s="388"/>
      <c r="TSJ24" s="388"/>
      <c r="TSK24" s="388"/>
      <c r="TSL24" s="388"/>
      <c r="TSM24" s="388"/>
      <c r="TSN24" s="388"/>
      <c r="TSO24" s="388"/>
      <c r="TSP24" s="388"/>
      <c r="TSQ24" s="388"/>
      <c r="TSR24" s="388"/>
      <c r="TSS24" s="388"/>
      <c r="TST24" s="388"/>
      <c r="TSU24" s="388"/>
      <c r="TSV24" s="388"/>
      <c r="TSW24" s="388"/>
      <c r="TSX24" s="388"/>
      <c r="TSY24" s="388"/>
      <c r="TSZ24" s="388"/>
      <c r="TTA24" s="388"/>
      <c r="TTB24" s="388"/>
      <c r="TTC24" s="388"/>
      <c r="TTD24" s="388"/>
      <c r="TTE24" s="388"/>
      <c r="TTF24" s="388"/>
      <c r="TTG24" s="388"/>
      <c r="TTH24" s="388"/>
      <c r="TTI24" s="388"/>
      <c r="TTJ24" s="388"/>
      <c r="TTK24" s="388"/>
      <c r="TTL24" s="388"/>
      <c r="TTM24" s="388"/>
      <c r="TTN24" s="388"/>
      <c r="TTO24" s="388"/>
      <c r="TTP24" s="388"/>
      <c r="TTQ24" s="388"/>
      <c r="TTR24" s="388"/>
      <c r="TTS24" s="388"/>
      <c r="TTT24" s="388"/>
      <c r="TTU24" s="388"/>
      <c r="TTV24" s="388"/>
      <c r="TTW24" s="388"/>
      <c r="TTX24" s="388"/>
      <c r="TTY24" s="388"/>
      <c r="TTZ24" s="388"/>
      <c r="TUA24" s="388"/>
      <c r="TUB24" s="388"/>
      <c r="TUC24" s="388"/>
      <c r="TUD24" s="388"/>
      <c r="TUE24" s="388"/>
      <c r="TUF24" s="388"/>
      <c r="TUG24" s="388"/>
      <c r="TUH24" s="388"/>
      <c r="TUI24" s="388"/>
      <c r="TUJ24" s="388"/>
      <c r="TUK24" s="388"/>
      <c r="TUL24" s="388"/>
      <c r="TUM24" s="388"/>
      <c r="TUN24" s="388"/>
      <c r="TUO24" s="388"/>
      <c r="TUP24" s="388"/>
      <c r="TUQ24" s="388"/>
      <c r="TUR24" s="388"/>
      <c r="TUS24" s="388"/>
      <c r="TUT24" s="388"/>
      <c r="TUU24" s="388"/>
      <c r="TUV24" s="388"/>
      <c r="TUW24" s="388"/>
      <c r="TUX24" s="388"/>
      <c r="TUY24" s="388"/>
      <c r="TUZ24" s="388"/>
      <c r="TVA24" s="388"/>
      <c r="TVB24" s="388"/>
      <c r="TVC24" s="388"/>
      <c r="TVD24" s="388"/>
      <c r="TVE24" s="388"/>
      <c r="TVF24" s="388"/>
      <c r="TVG24" s="388"/>
      <c r="TVH24" s="388"/>
      <c r="TVI24" s="388"/>
      <c r="TVJ24" s="388"/>
      <c r="TVK24" s="388"/>
      <c r="TVL24" s="388"/>
      <c r="TVM24" s="388"/>
      <c r="TVN24" s="388"/>
      <c r="TVO24" s="388"/>
      <c r="TVP24" s="388"/>
      <c r="TVQ24" s="388"/>
      <c r="TVR24" s="388"/>
      <c r="TVS24" s="388"/>
      <c r="TVT24" s="388"/>
      <c r="TVU24" s="388"/>
      <c r="TVV24" s="388"/>
      <c r="TVW24" s="388"/>
      <c r="TVX24" s="388"/>
      <c r="TVY24" s="388"/>
      <c r="TVZ24" s="388"/>
      <c r="TWA24" s="388"/>
      <c r="TWB24" s="388"/>
      <c r="TWC24" s="388"/>
      <c r="TWD24" s="388"/>
      <c r="TWE24" s="388"/>
      <c r="TWF24" s="388"/>
      <c r="TWG24" s="388"/>
      <c r="TWH24" s="388"/>
      <c r="TWI24" s="388"/>
      <c r="TWJ24" s="388"/>
      <c r="TWK24" s="388"/>
      <c r="TWL24" s="388"/>
      <c r="TWM24" s="388"/>
      <c r="TWN24" s="388"/>
      <c r="TWO24" s="388"/>
      <c r="TWP24" s="388"/>
      <c r="TWQ24" s="388"/>
      <c r="TWR24" s="388"/>
      <c r="TWS24" s="388"/>
      <c r="TWT24" s="388"/>
      <c r="TWU24" s="388"/>
      <c r="TWV24" s="388"/>
      <c r="TWW24" s="388"/>
      <c r="TWX24" s="388"/>
      <c r="TWY24" s="388"/>
      <c r="TWZ24" s="388"/>
      <c r="TXA24" s="388"/>
      <c r="TXB24" s="388"/>
      <c r="TXC24" s="388"/>
      <c r="TXD24" s="388"/>
      <c r="TXE24" s="388"/>
      <c r="TXF24" s="388"/>
      <c r="TXG24" s="388"/>
      <c r="TXH24" s="388"/>
      <c r="TXI24" s="388"/>
      <c r="TXJ24" s="388"/>
      <c r="TXK24" s="388"/>
      <c r="TXL24" s="388"/>
      <c r="TXM24" s="388"/>
      <c r="TXN24" s="388"/>
      <c r="TXO24" s="388"/>
      <c r="TXP24" s="388"/>
      <c r="TXQ24" s="388"/>
      <c r="TXR24" s="388"/>
      <c r="TXS24" s="388"/>
      <c r="TXT24" s="388"/>
      <c r="TXU24" s="388"/>
      <c r="TXV24" s="388"/>
      <c r="TXW24" s="388"/>
      <c r="TXX24" s="388"/>
      <c r="TXY24" s="388"/>
      <c r="TXZ24" s="388"/>
      <c r="TYA24" s="388"/>
      <c r="TYB24" s="388"/>
      <c r="TYC24" s="388"/>
      <c r="TYD24" s="388"/>
      <c r="TYE24" s="388"/>
      <c r="TYF24" s="388"/>
      <c r="TYG24" s="388"/>
      <c r="TYH24" s="388"/>
      <c r="TYI24" s="388"/>
      <c r="TYJ24" s="388"/>
      <c r="TYK24" s="388"/>
      <c r="TYL24" s="388"/>
      <c r="TYM24" s="388"/>
      <c r="TYN24" s="388"/>
      <c r="TYO24" s="388"/>
      <c r="TYP24" s="388"/>
      <c r="TYQ24" s="388"/>
      <c r="TYR24" s="388"/>
      <c r="TYS24" s="388"/>
      <c r="TYT24" s="388"/>
      <c r="TYU24" s="388"/>
      <c r="TYV24" s="388"/>
      <c r="TYW24" s="388"/>
      <c r="TYX24" s="388"/>
      <c r="TYY24" s="388"/>
      <c r="TYZ24" s="388"/>
      <c r="TZA24" s="388"/>
      <c r="TZB24" s="388"/>
      <c r="TZC24" s="388"/>
      <c r="TZD24" s="388"/>
      <c r="TZE24" s="388"/>
      <c r="TZF24" s="388"/>
      <c r="TZG24" s="388"/>
      <c r="TZH24" s="388"/>
      <c r="TZI24" s="388"/>
      <c r="TZJ24" s="388"/>
      <c r="TZK24" s="388"/>
      <c r="TZL24" s="388"/>
      <c r="TZM24" s="388"/>
      <c r="TZN24" s="388"/>
      <c r="TZO24" s="388"/>
      <c r="TZP24" s="388"/>
      <c r="TZQ24" s="388"/>
      <c r="TZR24" s="388"/>
      <c r="TZS24" s="388"/>
      <c r="TZT24" s="388"/>
      <c r="TZU24" s="388"/>
      <c r="TZV24" s="388"/>
      <c r="TZW24" s="388"/>
      <c r="TZX24" s="388"/>
      <c r="TZY24" s="388"/>
      <c r="TZZ24" s="388"/>
      <c r="UAA24" s="388"/>
      <c r="UAB24" s="388"/>
      <c r="UAC24" s="388"/>
      <c r="UAD24" s="388"/>
      <c r="UAE24" s="388"/>
      <c r="UAF24" s="388"/>
      <c r="UAG24" s="388"/>
      <c r="UAH24" s="388"/>
      <c r="UAI24" s="388"/>
      <c r="UAJ24" s="388"/>
      <c r="UAK24" s="388"/>
      <c r="UAL24" s="388"/>
      <c r="UAM24" s="388"/>
      <c r="UAN24" s="388"/>
      <c r="UAO24" s="388"/>
      <c r="UAP24" s="388"/>
      <c r="UAQ24" s="388"/>
      <c r="UAR24" s="388"/>
      <c r="UAS24" s="388"/>
      <c r="UAT24" s="388"/>
      <c r="UAU24" s="388"/>
      <c r="UAV24" s="388"/>
      <c r="UAW24" s="388"/>
      <c r="UAX24" s="388"/>
      <c r="UAY24" s="388"/>
      <c r="UAZ24" s="388"/>
      <c r="UBA24" s="388"/>
      <c r="UBB24" s="388"/>
      <c r="UBC24" s="388"/>
      <c r="UBD24" s="388"/>
      <c r="UBE24" s="388"/>
      <c r="UBF24" s="388"/>
      <c r="UBG24" s="388"/>
      <c r="UBH24" s="388"/>
      <c r="UBI24" s="388"/>
      <c r="UBJ24" s="388"/>
      <c r="UBK24" s="388"/>
      <c r="UBL24" s="388"/>
      <c r="UBM24" s="388"/>
      <c r="UBN24" s="388"/>
      <c r="UBO24" s="388"/>
      <c r="UBP24" s="388"/>
      <c r="UBQ24" s="388"/>
      <c r="UBR24" s="388"/>
      <c r="UBS24" s="388"/>
      <c r="UBT24" s="388"/>
      <c r="UBU24" s="388"/>
      <c r="UBV24" s="388"/>
      <c r="UBW24" s="388"/>
      <c r="UBX24" s="388"/>
      <c r="UBY24" s="388"/>
      <c r="UBZ24" s="388"/>
      <c r="UCA24" s="388"/>
      <c r="UCB24" s="388"/>
      <c r="UCC24" s="388"/>
      <c r="UCD24" s="388"/>
      <c r="UCE24" s="388"/>
      <c r="UCF24" s="388"/>
      <c r="UCG24" s="388"/>
      <c r="UCH24" s="388"/>
      <c r="UCI24" s="388"/>
      <c r="UCJ24" s="388"/>
      <c r="UCK24" s="388"/>
      <c r="UCL24" s="388"/>
      <c r="UCM24" s="388"/>
      <c r="UCN24" s="388"/>
      <c r="UCO24" s="388"/>
      <c r="UCP24" s="388"/>
      <c r="UCQ24" s="388"/>
      <c r="UCR24" s="388"/>
      <c r="UCS24" s="388"/>
      <c r="UCT24" s="388"/>
      <c r="UCU24" s="388"/>
      <c r="UCV24" s="388"/>
      <c r="UCW24" s="388"/>
      <c r="UCX24" s="388"/>
      <c r="UCY24" s="388"/>
      <c r="UCZ24" s="388"/>
      <c r="UDA24" s="388"/>
      <c r="UDB24" s="388"/>
      <c r="UDC24" s="388"/>
      <c r="UDD24" s="388"/>
      <c r="UDE24" s="388"/>
      <c r="UDF24" s="388"/>
      <c r="UDG24" s="388"/>
      <c r="UDH24" s="388"/>
      <c r="UDI24" s="388"/>
      <c r="UDJ24" s="388"/>
      <c r="UDK24" s="388"/>
      <c r="UDL24" s="388"/>
      <c r="UDM24" s="388"/>
      <c r="UDN24" s="388"/>
      <c r="UDO24" s="388"/>
      <c r="UDP24" s="388"/>
      <c r="UDQ24" s="388"/>
      <c r="UDR24" s="388"/>
      <c r="UDS24" s="388"/>
      <c r="UDT24" s="388"/>
      <c r="UDU24" s="388"/>
      <c r="UDV24" s="388"/>
      <c r="UDW24" s="388"/>
      <c r="UDX24" s="388"/>
      <c r="UDY24" s="388"/>
      <c r="UDZ24" s="388"/>
      <c r="UEA24" s="388"/>
      <c r="UEB24" s="388"/>
      <c r="UEC24" s="388"/>
    </row>
    <row r="25" spans="1:14329" s="188" customFormat="1" ht="39.75" customHeight="1" thickTop="1" thickBot="1">
      <c r="A25" s="311">
        <v>17101</v>
      </c>
      <c r="B25" s="311">
        <v>63240</v>
      </c>
      <c r="C25" s="312">
        <v>637</v>
      </c>
      <c r="D25" s="312">
        <v>18</v>
      </c>
      <c r="E25" s="313" t="s">
        <v>246</v>
      </c>
      <c r="F25" s="314"/>
      <c r="G25" s="314"/>
      <c r="H25" s="314"/>
      <c r="I25" s="315">
        <v>17101</v>
      </c>
      <c r="J25" s="200">
        <v>63240</v>
      </c>
      <c r="K25" s="200">
        <v>637</v>
      </c>
      <c r="L25" s="200">
        <v>18</v>
      </c>
      <c r="M25" s="205" t="s">
        <v>246</v>
      </c>
      <c r="N25" s="205"/>
      <c r="O25" s="205"/>
      <c r="P25" s="206"/>
      <c r="Q25" s="199">
        <v>17101</v>
      </c>
      <c r="R25" s="200">
        <v>63240</v>
      </c>
      <c r="S25" s="200">
        <v>637</v>
      </c>
      <c r="T25" s="200">
        <v>18</v>
      </c>
      <c r="U25" s="205" t="s">
        <v>246</v>
      </c>
      <c r="V25" s="205"/>
      <c r="W25" s="205"/>
      <c r="X25" s="206"/>
      <c r="Y25" s="189"/>
      <c r="Z25" s="207">
        <v>17101</v>
      </c>
      <c r="AA25" s="208">
        <v>63240</v>
      </c>
      <c r="AB25" s="208">
        <v>637</v>
      </c>
      <c r="AC25" s="208">
        <v>18</v>
      </c>
      <c r="AD25" s="209" t="s">
        <v>247</v>
      </c>
      <c r="AE25" s="210"/>
      <c r="AF25" s="210"/>
      <c r="AG25" s="210"/>
      <c r="AH25" s="210"/>
      <c r="QXT25" s="388"/>
      <c r="QXU25" s="388"/>
      <c r="QXV25" s="388"/>
      <c r="QXW25" s="388"/>
      <c r="QXX25" s="388"/>
      <c r="QXY25" s="388"/>
      <c r="QXZ25" s="388"/>
      <c r="QYA25" s="388"/>
      <c r="QYB25" s="388"/>
      <c r="QYC25" s="388"/>
      <c r="QYD25" s="388"/>
      <c r="QYE25" s="388"/>
      <c r="QYF25" s="388"/>
      <c r="QYG25" s="388"/>
      <c r="QYH25" s="388"/>
      <c r="QYI25" s="388"/>
      <c r="QYJ25" s="388"/>
      <c r="QYK25" s="388"/>
      <c r="QYL25" s="388"/>
      <c r="QYM25" s="388"/>
      <c r="QYN25" s="388"/>
      <c r="QYO25" s="388"/>
      <c r="QYP25" s="388"/>
      <c r="QYQ25" s="388"/>
      <c r="QYR25" s="388"/>
      <c r="QYS25" s="388"/>
      <c r="QYT25" s="388"/>
      <c r="QYU25" s="388"/>
      <c r="QYV25" s="388"/>
      <c r="QYW25" s="388"/>
      <c r="QYX25" s="388"/>
      <c r="QYY25" s="388"/>
      <c r="QYZ25" s="388"/>
      <c r="QZA25" s="388"/>
      <c r="QZB25" s="388"/>
      <c r="QZC25" s="388"/>
      <c r="QZD25" s="388"/>
      <c r="QZE25" s="388"/>
      <c r="QZF25" s="388"/>
      <c r="QZG25" s="388"/>
      <c r="QZH25" s="388"/>
      <c r="QZI25" s="388"/>
      <c r="QZJ25" s="388"/>
      <c r="QZK25" s="388"/>
      <c r="QZL25" s="388"/>
      <c r="QZM25" s="388"/>
      <c r="QZN25" s="388"/>
      <c r="QZO25" s="388"/>
      <c r="QZP25" s="388"/>
      <c r="QZQ25" s="388"/>
      <c r="QZR25" s="388"/>
      <c r="QZS25" s="388"/>
      <c r="QZT25" s="388"/>
      <c r="QZU25" s="388"/>
      <c r="QZV25" s="388"/>
      <c r="QZW25" s="388"/>
      <c r="QZX25" s="388"/>
      <c r="QZY25" s="388"/>
      <c r="QZZ25" s="388"/>
      <c r="RAA25" s="388"/>
      <c r="RAB25" s="388"/>
      <c r="RAC25" s="388"/>
      <c r="RAD25" s="388"/>
      <c r="RAE25" s="388"/>
      <c r="RAF25" s="388"/>
      <c r="RAG25" s="388"/>
      <c r="RAH25" s="388"/>
      <c r="RAI25" s="388"/>
      <c r="RAJ25" s="388"/>
      <c r="RAK25" s="388"/>
      <c r="RAL25" s="388"/>
      <c r="RAM25" s="388"/>
      <c r="RAN25" s="388"/>
      <c r="RAO25" s="388"/>
      <c r="RAP25" s="388"/>
      <c r="RAQ25" s="388"/>
      <c r="RAR25" s="388"/>
      <c r="RAS25" s="388"/>
      <c r="RAT25" s="388"/>
      <c r="RAU25" s="388"/>
      <c r="RAV25" s="388"/>
      <c r="RAW25" s="388"/>
      <c r="RAX25" s="388"/>
      <c r="RAY25" s="388"/>
      <c r="RAZ25" s="388"/>
      <c r="RBA25" s="388"/>
      <c r="RBB25" s="388"/>
      <c r="RBC25" s="388"/>
      <c r="RBD25" s="388"/>
      <c r="RBE25" s="388"/>
      <c r="RBF25" s="388"/>
      <c r="RBG25" s="388"/>
      <c r="RBH25" s="388"/>
      <c r="RBI25" s="388"/>
      <c r="RBJ25" s="388"/>
      <c r="RBK25" s="388"/>
      <c r="RBL25" s="388"/>
      <c r="RBM25" s="388"/>
      <c r="RBN25" s="388"/>
      <c r="RBO25" s="388"/>
      <c r="RBP25" s="388"/>
      <c r="RBQ25" s="388"/>
      <c r="RBR25" s="388"/>
      <c r="RBS25" s="388"/>
      <c r="RBT25" s="388"/>
      <c r="RBU25" s="388"/>
      <c r="RBV25" s="388"/>
      <c r="RBW25" s="388"/>
      <c r="RBX25" s="388"/>
      <c r="RBY25" s="388"/>
      <c r="RBZ25" s="388"/>
      <c r="RCA25" s="388"/>
      <c r="RCB25" s="388"/>
      <c r="RCC25" s="388"/>
      <c r="RCD25" s="388"/>
      <c r="RCE25" s="388"/>
      <c r="RCF25" s="388"/>
      <c r="RCG25" s="388"/>
      <c r="RCH25" s="388"/>
      <c r="RCI25" s="388"/>
      <c r="RCJ25" s="388"/>
      <c r="RCK25" s="388"/>
      <c r="RCL25" s="388"/>
      <c r="RCM25" s="388"/>
      <c r="RCN25" s="388"/>
      <c r="RCO25" s="388"/>
      <c r="RCP25" s="388"/>
      <c r="RCQ25" s="388"/>
      <c r="RCR25" s="388"/>
      <c r="RCS25" s="388"/>
      <c r="RCT25" s="388"/>
      <c r="RCU25" s="388"/>
      <c r="RCV25" s="388"/>
      <c r="RCW25" s="388"/>
      <c r="RCX25" s="388"/>
      <c r="RCY25" s="388"/>
      <c r="RCZ25" s="388"/>
      <c r="RDA25" s="388"/>
      <c r="RDB25" s="388"/>
      <c r="RDC25" s="388"/>
      <c r="RDD25" s="388"/>
      <c r="RDE25" s="388"/>
      <c r="RDF25" s="388"/>
      <c r="RDG25" s="388"/>
      <c r="RDH25" s="388"/>
      <c r="RDI25" s="388"/>
      <c r="RDJ25" s="388"/>
      <c r="RDK25" s="388"/>
      <c r="RDL25" s="388"/>
      <c r="RDM25" s="388"/>
      <c r="RDN25" s="388"/>
      <c r="RDO25" s="388"/>
      <c r="RDP25" s="388"/>
      <c r="RDQ25" s="388"/>
      <c r="RDR25" s="388"/>
      <c r="RDS25" s="388"/>
      <c r="RDT25" s="388"/>
      <c r="RDU25" s="388"/>
      <c r="RDV25" s="388"/>
      <c r="RDW25" s="388"/>
      <c r="RDX25" s="388"/>
      <c r="RDY25" s="388"/>
      <c r="RDZ25" s="388"/>
      <c r="REA25" s="388"/>
      <c r="REB25" s="388"/>
      <c r="REC25" s="388"/>
      <c r="RED25" s="388"/>
      <c r="REE25" s="388"/>
      <c r="REF25" s="388"/>
      <c r="REG25" s="388"/>
      <c r="REH25" s="388"/>
      <c r="REI25" s="388"/>
      <c r="REJ25" s="388"/>
      <c r="REK25" s="388"/>
      <c r="REL25" s="388"/>
      <c r="REM25" s="388"/>
      <c r="REN25" s="388"/>
      <c r="REO25" s="388"/>
      <c r="REP25" s="388"/>
      <c r="REQ25" s="388"/>
      <c r="RER25" s="388"/>
      <c r="RES25" s="388"/>
      <c r="RET25" s="388"/>
      <c r="REU25" s="388"/>
      <c r="REV25" s="388"/>
      <c r="REW25" s="388"/>
      <c r="REX25" s="388"/>
      <c r="REY25" s="388"/>
      <c r="REZ25" s="388"/>
      <c r="RFA25" s="388"/>
      <c r="RFB25" s="388"/>
      <c r="RFC25" s="388"/>
      <c r="RFD25" s="388"/>
      <c r="RFE25" s="388"/>
      <c r="RFF25" s="388"/>
      <c r="RFG25" s="388"/>
      <c r="RFH25" s="388"/>
      <c r="RFI25" s="388"/>
      <c r="RFJ25" s="388"/>
      <c r="RFK25" s="388"/>
      <c r="RFL25" s="388"/>
      <c r="RFM25" s="388"/>
      <c r="RFN25" s="388"/>
      <c r="RFO25" s="388"/>
      <c r="RFP25" s="388"/>
      <c r="RFQ25" s="388"/>
      <c r="RFR25" s="388"/>
      <c r="RFS25" s="388"/>
      <c r="RFT25" s="388"/>
      <c r="RFU25" s="388"/>
      <c r="RFV25" s="388"/>
      <c r="RFW25" s="388"/>
      <c r="RFX25" s="388"/>
      <c r="RFY25" s="388"/>
      <c r="RFZ25" s="388"/>
      <c r="RGA25" s="388"/>
      <c r="RGB25" s="388"/>
      <c r="RGC25" s="388"/>
      <c r="RGD25" s="388"/>
      <c r="RGE25" s="388"/>
      <c r="RGF25" s="388"/>
      <c r="RGG25" s="388"/>
      <c r="RGH25" s="388"/>
      <c r="RGI25" s="388"/>
      <c r="RGJ25" s="388"/>
      <c r="RGK25" s="388"/>
      <c r="RGL25" s="388"/>
      <c r="RGM25" s="388"/>
      <c r="RGN25" s="388"/>
      <c r="RGO25" s="388"/>
      <c r="RGP25" s="388"/>
      <c r="RGQ25" s="388"/>
      <c r="RGR25" s="388"/>
      <c r="RGS25" s="388"/>
      <c r="RGT25" s="388"/>
      <c r="RGU25" s="388"/>
      <c r="RGV25" s="388"/>
      <c r="RGW25" s="388"/>
      <c r="RGX25" s="388"/>
      <c r="RGY25" s="388"/>
      <c r="RGZ25" s="388"/>
      <c r="RHA25" s="388"/>
      <c r="RHB25" s="388"/>
      <c r="RHC25" s="388"/>
      <c r="RHD25" s="388"/>
      <c r="RHE25" s="388"/>
      <c r="RHF25" s="388"/>
      <c r="RHG25" s="388"/>
      <c r="RHH25" s="388"/>
      <c r="RHI25" s="388"/>
      <c r="RHJ25" s="388"/>
      <c r="RHK25" s="388"/>
      <c r="RHL25" s="388"/>
      <c r="RHM25" s="388"/>
      <c r="RHN25" s="388"/>
      <c r="RHO25" s="388"/>
      <c r="RHP25" s="388"/>
      <c r="RHQ25" s="388"/>
      <c r="RHR25" s="388"/>
      <c r="RHS25" s="388"/>
      <c r="RHT25" s="388"/>
      <c r="RHU25" s="388"/>
      <c r="RHV25" s="388"/>
      <c r="RHW25" s="388"/>
      <c r="RHX25" s="388"/>
      <c r="RHY25" s="388"/>
      <c r="RHZ25" s="388"/>
      <c r="RIA25" s="388"/>
      <c r="RIB25" s="388"/>
      <c r="RIC25" s="388"/>
      <c r="RID25" s="388"/>
      <c r="RIE25" s="388"/>
      <c r="RIF25" s="388"/>
      <c r="RIG25" s="388"/>
      <c r="RIH25" s="388"/>
      <c r="RII25" s="388"/>
      <c r="RIJ25" s="388"/>
      <c r="RIK25" s="388"/>
      <c r="RIL25" s="388"/>
      <c r="RIM25" s="388"/>
      <c r="RIN25" s="388"/>
      <c r="RIO25" s="388"/>
      <c r="RIP25" s="388"/>
      <c r="RIQ25" s="388"/>
      <c r="RIR25" s="388"/>
      <c r="RIS25" s="388"/>
      <c r="RIT25" s="388"/>
      <c r="RIU25" s="388"/>
      <c r="RIV25" s="388"/>
      <c r="RIW25" s="388"/>
      <c r="RIX25" s="388"/>
      <c r="RIY25" s="388"/>
      <c r="RIZ25" s="388"/>
      <c r="RJA25" s="388"/>
      <c r="RJB25" s="388"/>
      <c r="RJC25" s="388"/>
      <c r="RJD25" s="388"/>
      <c r="RJE25" s="388"/>
      <c r="RJF25" s="388"/>
      <c r="RJG25" s="388"/>
      <c r="RJH25" s="388"/>
      <c r="RJI25" s="388"/>
      <c r="RJJ25" s="388"/>
      <c r="RJK25" s="388"/>
      <c r="RJL25" s="388"/>
      <c r="RJM25" s="388"/>
      <c r="RJN25" s="388"/>
      <c r="RJO25" s="388"/>
      <c r="RJP25" s="388"/>
      <c r="RJQ25" s="388"/>
      <c r="RJR25" s="388"/>
      <c r="RJS25" s="388"/>
      <c r="RJT25" s="388"/>
      <c r="RJU25" s="388"/>
      <c r="RJV25" s="388"/>
      <c r="RJW25" s="388"/>
      <c r="RJX25" s="388"/>
      <c r="RJY25" s="388"/>
      <c r="RJZ25" s="388"/>
      <c r="RKA25" s="388"/>
      <c r="RKB25" s="388"/>
      <c r="RKC25" s="388"/>
      <c r="RKD25" s="388"/>
      <c r="RKE25" s="388"/>
      <c r="RKF25" s="388"/>
      <c r="RKG25" s="388"/>
      <c r="RKH25" s="388"/>
      <c r="RKI25" s="388"/>
      <c r="RKJ25" s="388"/>
      <c r="RKK25" s="388"/>
      <c r="RKL25" s="388"/>
      <c r="RKM25" s="388"/>
      <c r="RKN25" s="388"/>
      <c r="RKO25" s="388"/>
      <c r="RKP25" s="388"/>
      <c r="RKQ25" s="388"/>
      <c r="RKR25" s="388"/>
      <c r="RKS25" s="388"/>
      <c r="RKT25" s="388"/>
      <c r="RKU25" s="388"/>
      <c r="RKV25" s="388"/>
      <c r="RKW25" s="388"/>
      <c r="RKX25" s="388"/>
      <c r="RKY25" s="388"/>
      <c r="RKZ25" s="388"/>
      <c r="RLA25" s="388"/>
      <c r="RLB25" s="388"/>
      <c r="RLC25" s="388"/>
      <c r="RLD25" s="388"/>
      <c r="RLE25" s="388"/>
      <c r="RLF25" s="388"/>
      <c r="RLG25" s="388"/>
      <c r="RLH25" s="388"/>
      <c r="RLI25" s="388"/>
      <c r="RLJ25" s="388"/>
      <c r="RLK25" s="388"/>
      <c r="RLL25" s="388"/>
      <c r="RLM25" s="388"/>
      <c r="RLN25" s="388"/>
      <c r="RLO25" s="388"/>
      <c r="RLP25" s="388"/>
      <c r="RLQ25" s="388"/>
      <c r="RLR25" s="388"/>
      <c r="RLS25" s="388"/>
      <c r="RLT25" s="388"/>
      <c r="RLU25" s="388"/>
      <c r="RLV25" s="388"/>
      <c r="RLW25" s="388"/>
      <c r="RLX25" s="388"/>
      <c r="RLY25" s="388"/>
      <c r="RLZ25" s="388"/>
      <c r="RMA25" s="388"/>
      <c r="RMB25" s="388"/>
      <c r="RMC25" s="388"/>
      <c r="RMD25" s="388"/>
      <c r="RME25" s="388"/>
      <c r="RMF25" s="388"/>
      <c r="RMG25" s="388"/>
      <c r="RMH25" s="388"/>
      <c r="RMI25" s="388"/>
      <c r="RMJ25" s="388"/>
      <c r="RMK25" s="388"/>
      <c r="RML25" s="388"/>
      <c r="RMM25" s="388"/>
      <c r="RMN25" s="388"/>
      <c r="RMO25" s="388"/>
      <c r="RMP25" s="388"/>
      <c r="RMQ25" s="388"/>
      <c r="RMR25" s="388"/>
      <c r="RMS25" s="388"/>
      <c r="RMT25" s="388"/>
      <c r="RMU25" s="388"/>
      <c r="RMV25" s="388"/>
      <c r="RMW25" s="388"/>
      <c r="RMX25" s="388"/>
      <c r="RMY25" s="388"/>
      <c r="RMZ25" s="388"/>
      <c r="RNA25" s="388"/>
      <c r="RNB25" s="388"/>
      <c r="RNC25" s="388"/>
      <c r="RND25" s="388"/>
      <c r="RNE25" s="388"/>
      <c r="RNF25" s="388"/>
      <c r="RNG25" s="388"/>
      <c r="RNH25" s="388"/>
      <c r="RNI25" s="388"/>
      <c r="RNJ25" s="388"/>
      <c r="RNK25" s="388"/>
      <c r="RNL25" s="388"/>
      <c r="RNM25" s="388"/>
      <c r="RNN25" s="388"/>
      <c r="RNO25" s="388"/>
      <c r="RNP25" s="388"/>
      <c r="RNQ25" s="388"/>
      <c r="RNR25" s="388"/>
      <c r="RNS25" s="388"/>
      <c r="RNT25" s="388"/>
      <c r="RNU25" s="388"/>
      <c r="RNV25" s="388"/>
      <c r="RNW25" s="388"/>
      <c r="RNX25" s="388"/>
      <c r="RNY25" s="388"/>
      <c r="RNZ25" s="388"/>
      <c r="ROA25" s="388"/>
      <c r="ROB25" s="388"/>
      <c r="ROC25" s="388"/>
      <c r="ROD25" s="388"/>
      <c r="ROE25" s="388"/>
      <c r="ROF25" s="388"/>
      <c r="ROG25" s="388"/>
      <c r="ROH25" s="388"/>
      <c r="ROI25" s="388"/>
      <c r="ROJ25" s="388"/>
      <c r="ROK25" s="388"/>
      <c r="ROL25" s="388"/>
      <c r="ROM25" s="388"/>
      <c r="RON25" s="388"/>
      <c r="ROO25" s="388"/>
      <c r="ROP25" s="388"/>
      <c r="ROQ25" s="388"/>
      <c r="ROR25" s="388"/>
      <c r="ROS25" s="388"/>
      <c r="ROT25" s="388"/>
      <c r="ROU25" s="388"/>
      <c r="ROV25" s="388"/>
      <c r="ROW25" s="388"/>
      <c r="ROX25" s="388"/>
      <c r="ROY25" s="388"/>
      <c r="ROZ25" s="388"/>
      <c r="RPA25" s="388"/>
      <c r="RPB25" s="388"/>
      <c r="RPC25" s="388"/>
      <c r="RPD25" s="388"/>
      <c r="RPE25" s="388"/>
      <c r="RPF25" s="388"/>
      <c r="RPG25" s="388"/>
      <c r="RPH25" s="388"/>
      <c r="RPI25" s="388"/>
      <c r="RPJ25" s="388"/>
      <c r="RPK25" s="388"/>
      <c r="RPL25" s="388"/>
      <c r="RPM25" s="388"/>
      <c r="RPN25" s="388"/>
      <c r="RPO25" s="388"/>
      <c r="RPP25" s="388"/>
      <c r="RPQ25" s="388"/>
      <c r="RPR25" s="388"/>
      <c r="RPS25" s="388"/>
      <c r="RPT25" s="388"/>
      <c r="RPU25" s="388"/>
      <c r="RPV25" s="388"/>
      <c r="RPW25" s="388"/>
      <c r="RPX25" s="388"/>
      <c r="RPY25" s="388"/>
      <c r="RPZ25" s="388"/>
      <c r="RQA25" s="388"/>
      <c r="RQB25" s="388"/>
      <c r="RQC25" s="388"/>
      <c r="RQD25" s="388"/>
      <c r="RQE25" s="388"/>
      <c r="RQF25" s="388"/>
      <c r="RQG25" s="388"/>
      <c r="RQH25" s="388"/>
      <c r="RQI25" s="388"/>
      <c r="RQJ25" s="388"/>
      <c r="RQK25" s="388"/>
      <c r="RQL25" s="388"/>
      <c r="RQM25" s="388"/>
      <c r="RQN25" s="388"/>
      <c r="RQO25" s="388"/>
      <c r="RQP25" s="388"/>
      <c r="RQQ25" s="388"/>
      <c r="RQR25" s="388"/>
      <c r="RQS25" s="388"/>
      <c r="RQT25" s="388"/>
      <c r="RQU25" s="388"/>
      <c r="RQV25" s="388"/>
      <c r="RQW25" s="388"/>
      <c r="RQX25" s="388"/>
      <c r="RQY25" s="388"/>
      <c r="RQZ25" s="388"/>
      <c r="RRA25" s="388"/>
      <c r="RRB25" s="388"/>
      <c r="RRC25" s="388"/>
      <c r="RRD25" s="388"/>
      <c r="RRE25" s="388"/>
      <c r="RRF25" s="388"/>
      <c r="RRG25" s="388"/>
      <c r="RRH25" s="388"/>
      <c r="RRI25" s="388"/>
      <c r="RRJ25" s="388"/>
      <c r="RRK25" s="388"/>
      <c r="RRL25" s="388"/>
      <c r="RRM25" s="388"/>
      <c r="RRN25" s="388"/>
      <c r="RRO25" s="388"/>
      <c r="RRP25" s="388"/>
      <c r="RRQ25" s="388"/>
      <c r="RRR25" s="388"/>
      <c r="RRS25" s="388"/>
      <c r="RRT25" s="388"/>
      <c r="RRU25" s="388"/>
      <c r="RRV25" s="388"/>
      <c r="RRW25" s="388"/>
      <c r="RRX25" s="388"/>
      <c r="RRY25" s="388"/>
      <c r="RRZ25" s="388"/>
      <c r="RSA25" s="388"/>
      <c r="RSB25" s="388"/>
      <c r="RSC25" s="388"/>
      <c r="RSD25" s="388"/>
      <c r="RSE25" s="388"/>
      <c r="RSF25" s="388"/>
      <c r="RSG25" s="388"/>
      <c r="RSH25" s="388"/>
      <c r="RSI25" s="388"/>
      <c r="RSJ25" s="388"/>
      <c r="RSK25" s="388"/>
      <c r="RSL25" s="388"/>
      <c r="RSM25" s="388"/>
      <c r="RSN25" s="388"/>
      <c r="RSO25" s="388"/>
      <c r="RSP25" s="388"/>
      <c r="RSQ25" s="388"/>
      <c r="RSR25" s="388"/>
      <c r="RSS25" s="388"/>
      <c r="RST25" s="388"/>
      <c r="RSU25" s="388"/>
      <c r="RSV25" s="388"/>
      <c r="RSW25" s="388"/>
      <c r="RSX25" s="388"/>
      <c r="RSY25" s="388"/>
      <c r="RSZ25" s="388"/>
      <c r="RTA25" s="388"/>
      <c r="RTB25" s="388"/>
      <c r="RTC25" s="388"/>
      <c r="RTD25" s="388"/>
      <c r="RTE25" s="388"/>
      <c r="RTF25" s="388"/>
      <c r="RTG25" s="388"/>
      <c r="RTH25" s="388"/>
      <c r="RTI25" s="388"/>
      <c r="RTJ25" s="388"/>
      <c r="RTK25" s="388"/>
      <c r="RTL25" s="388"/>
      <c r="RTM25" s="388"/>
      <c r="RTN25" s="388"/>
      <c r="RTO25" s="388"/>
      <c r="RTP25" s="388"/>
      <c r="RTQ25" s="388"/>
      <c r="RTR25" s="388"/>
      <c r="RTS25" s="388"/>
      <c r="RTT25" s="388"/>
      <c r="RTU25" s="388"/>
      <c r="RTV25" s="388"/>
      <c r="RTW25" s="388"/>
      <c r="RTX25" s="388"/>
      <c r="RTY25" s="388"/>
      <c r="RTZ25" s="388"/>
      <c r="RUA25" s="388"/>
      <c r="RUB25" s="388"/>
      <c r="RUC25" s="388"/>
      <c r="RUD25" s="388"/>
      <c r="RUE25" s="388"/>
      <c r="RUF25" s="388"/>
      <c r="RUG25" s="388"/>
      <c r="RUH25" s="388"/>
      <c r="RUI25" s="388"/>
      <c r="RUJ25" s="388"/>
      <c r="RUK25" s="388"/>
      <c r="RUL25" s="388"/>
      <c r="RUM25" s="388"/>
      <c r="RUN25" s="388"/>
      <c r="RUO25" s="388"/>
      <c r="RUP25" s="388"/>
      <c r="RUQ25" s="388"/>
      <c r="RUR25" s="388"/>
      <c r="RUS25" s="388"/>
      <c r="RUT25" s="388"/>
      <c r="RUU25" s="388"/>
      <c r="RUV25" s="388"/>
      <c r="RUW25" s="388"/>
      <c r="RUX25" s="388"/>
      <c r="RUY25" s="388"/>
      <c r="RUZ25" s="388"/>
      <c r="RVA25" s="388"/>
      <c r="RVB25" s="388"/>
      <c r="RVC25" s="388"/>
      <c r="RVD25" s="388"/>
      <c r="RVE25" s="388"/>
      <c r="RVF25" s="388"/>
      <c r="RVG25" s="388"/>
      <c r="RVH25" s="388"/>
      <c r="RVI25" s="388"/>
      <c r="RVJ25" s="388"/>
      <c r="RVK25" s="388"/>
      <c r="RVL25" s="388"/>
      <c r="RVM25" s="388"/>
      <c r="RVN25" s="388"/>
      <c r="RVO25" s="388"/>
      <c r="RVP25" s="388"/>
      <c r="RVQ25" s="388"/>
      <c r="RVR25" s="388"/>
      <c r="RVS25" s="388"/>
      <c r="RVT25" s="388"/>
      <c r="RVU25" s="388"/>
      <c r="RVV25" s="388"/>
      <c r="RVW25" s="388"/>
      <c r="RVX25" s="388"/>
      <c r="RVY25" s="388"/>
      <c r="RVZ25" s="388"/>
      <c r="RWA25" s="388"/>
      <c r="RWB25" s="388"/>
      <c r="RWC25" s="388"/>
      <c r="RWD25" s="388"/>
      <c r="RWE25" s="388"/>
      <c r="RWF25" s="388"/>
      <c r="RWG25" s="388"/>
      <c r="RWH25" s="388"/>
      <c r="RWI25" s="388"/>
      <c r="RWJ25" s="388"/>
      <c r="RWK25" s="388"/>
      <c r="RWL25" s="388"/>
      <c r="RWM25" s="388"/>
      <c r="RWN25" s="388"/>
      <c r="RWO25" s="388"/>
      <c r="RWP25" s="388"/>
      <c r="RWQ25" s="388"/>
      <c r="RWR25" s="388"/>
      <c r="RWS25" s="388"/>
      <c r="RWT25" s="388"/>
      <c r="RWU25" s="388"/>
      <c r="RWV25" s="388"/>
      <c r="RWW25" s="388"/>
      <c r="RWX25" s="388"/>
      <c r="RWY25" s="388"/>
      <c r="RWZ25" s="388"/>
      <c r="RXA25" s="388"/>
      <c r="RXB25" s="388"/>
      <c r="RXC25" s="388"/>
      <c r="RXD25" s="388"/>
      <c r="RXE25" s="388"/>
      <c r="RXF25" s="388"/>
      <c r="RXG25" s="388"/>
      <c r="RXH25" s="388"/>
      <c r="RXI25" s="388"/>
      <c r="RXJ25" s="388"/>
      <c r="RXK25" s="388"/>
      <c r="RXL25" s="388"/>
      <c r="RXM25" s="388"/>
      <c r="RXN25" s="388"/>
      <c r="RXO25" s="388"/>
      <c r="RXP25" s="388"/>
      <c r="RXQ25" s="388"/>
      <c r="RXR25" s="388"/>
      <c r="RXS25" s="388"/>
      <c r="RXT25" s="388"/>
      <c r="RXU25" s="388"/>
      <c r="RXV25" s="388"/>
      <c r="RXW25" s="388"/>
      <c r="RXX25" s="388"/>
      <c r="RXY25" s="388"/>
      <c r="RXZ25" s="388"/>
      <c r="RYA25" s="388"/>
      <c r="RYB25" s="388"/>
      <c r="RYC25" s="388"/>
      <c r="RYD25" s="388"/>
      <c r="RYE25" s="388"/>
      <c r="RYF25" s="388"/>
      <c r="RYG25" s="388"/>
      <c r="RYH25" s="388"/>
      <c r="RYI25" s="388"/>
      <c r="RYJ25" s="388"/>
      <c r="RYK25" s="388"/>
      <c r="RYL25" s="388"/>
      <c r="RYM25" s="388"/>
      <c r="RYN25" s="388"/>
      <c r="RYO25" s="388"/>
      <c r="RYP25" s="388"/>
      <c r="RYQ25" s="388"/>
      <c r="RYR25" s="388"/>
      <c r="RYS25" s="388"/>
      <c r="RYT25" s="388"/>
      <c r="RYU25" s="388"/>
      <c r="RYV25" s="388"/>
      <c r="RYW25" s="388"/>
      <c r="RYX25" s="388"/>
      <c r="RYY25" s="388"/>
      <c r="RYZ25" s="388"/>
      <c r="RZA25" s="388"/>
      <c r="RZB25" s="388"/>
      <c r="RZC25" s="388"/>
      <c r="RZD25" s="388"/>
      <c r="RZE25" s="388"/>
      <c r="RZF25" s="388"/>
      <c r="RZG25" s="388"/>
      <c r="RZH25" s="388"/>
      <c r="RZI25" s="388"/>
      <c r="RZJ25" s="388"/>
      <c r="RZK25" s="388"/>
      <c r="RZL25" s="388"/>
      <c r="RZM25" s="388"/>
      <c r="RZN25" s="388"/>
      <c r="RZO25" s="388"/>
      <c r="RZP25" s="388"/>
      <c r="RZQ25" s="388"/>
      <c r="RZR25" s="388"/>
      <c r="RZS25" s="388"/>
      <c r="RZT25" s="388"/>
      <c r="RZU25" s="388"/>
      <c r="RZV25" s="388"/>
      <c r="RZW25" s="388"/>
      <c r="RZX25" s="388"/>
      <c r="RZY25" s="388"/>
      <c r="RZZ25" s="388"/>
      <c r="SAA25" s="388"/>
      <c r="SAB25" s="388"/>
      <c r="SAC25" s="388"/>
      <c r="SAD25" s="388"/>
      <c r="SAE25" s="388"/>
      <c r="SAF25" s="388"/>
      <c r="SAG25" s="388"/>
      <c r="SAH25" s="388"/>
      <c r="SAI25" s="388"/>
      <c r="SAJ25" s="388"/>
      <c r="SAK25" s="388"/>
      <c r="SAL25" s="388"/>
      <c r="SAM25" s="388"/>
      <c r="SAN25" s="388"/>
      <c r="SAO25" s="388"/>
      <c r="SAP25" s="388"/>
      <c r="SAQ25" s="388"/>
      <c r="SAR25" s="388"/>
      <c r="SAS25" s="388"/>
      <c r="SAT25" s="388"/>
      <c r="SAU25" s="388"/>
      <c r="SAV25" s="388"/>
      <c r="SAW25" s="388"/>
      <c r="SAX25" s="388"/>
      <c r="SAY25" s="388"/>
      <c r="SAZ25" s="388"/>
      <c r="SBA25" s="388"/>
      <c r="SBB25" s="388"/>
      <c r="SBC25" s="388"/>
      <c r="SBD25" s="388"/>
      <c r="SBE25" s="388"/>
      <c r="SBF25" s="388"/>
      <c r="SBG25" s="388"/>
      <c r="SBH25" s="388"/>
      <c r="SBI25" s="388"/>
      <c r="SBJ25" s="388"/>
      <c r="SBK25" s="388"/>
      <c r="SBL25" s="388"/>
      <c r="SBM25" s="388"/>
      <c r="SBN25" s="388"/>
      <c r="SBO25" s="388"/>
      <c r="SBP25" s="388"/>
      <c r="SBQ25" s="388"/>
      <c r="SBR25" s="388"/>
      <c r="SBS25" s="388"/>
      <c r="SBT25" s="388"/>
      <c r="SBU25" s="388"/>
      <c r="SBV25" s="388"/>
      <c r="SBW25" s="388"/>
      <c r="SBX25" s="388"/>
      <c r="SBY25" s="388"/>
      <c r="SBZ25" s="388"/>
      <c r="SCA25" s="388"/>
      <c r="SCB25" s="388"/>
      <c r="SCC25" s="388"/>
      <c r="SCD25" s="388"/>
      <c r="SCE25" s="388"/>
      <c r="SCF25" s="388"/>
      <c r="SCG25" s="388"/>
      <c r="SCH25" s="388"/>
      <c r="SCI25" s="388"/>
      <c r="SCJ25" s="388"/>
      <c r="SCK25" s="388"/>
      <c r="SCL25" s="388"/>
      <c r="SCM25" s="388"/>
      <c r="SCN25" s="388"/>
      <c r="SCO25" s="388"/>
      <c r="SCP25" s="388"/>
      <c r="SCQ25" s="388"/>
      <c r="SCR25" s="388"/>
      <c r="SCS25" s="388"/>
      <c r="SCT25" s="388"/>
      <c r="SCU25" s="388"/>
      <c r="SCV25" s="388"/>
      <c r="SCW25" s="388"/>
      <c r="SCX25" s="388"/>
      <c r="SCY25" s="388"/>
      <c r="SCZ25" s="388"/>
      <c r="SDA25" s="388"/>
      <c r="SDB25" s="388"/>
      <c r="SDC25" s="388"/>
      <c r="SDD25" s="388"/>
      <c r="SDE25" s="388"/>
      <c r="SDF25" s="388"/>
      <c r="SDG25" s="388"/>
      <c r="SDH25" s="388"/>
      <c r="SDI25" s="388"/>
      <c r="SDJ25" s="388"/>
      <c r="SDK25" s="388"/>
      <c r="SDL25" s="388"/>
      <c r="SDM25" s="388"/>
      <c r="SDN25" s="388"/>
      <c r="SDO25" s="388"/>
      <c r="SDP25" s="388"/>
      <c r="SDQ25" s="388"/>
      <c r="SDR25" s="388"/>
      <c r="SDS25" s="388"/>
      <c r="SDT25" s="388"/>
      <c r="SDU25" s="388"/>
      <c r="SDV25" s="388"/>
      <c r="SDW25" s="388"/>
      <c r="SDX25" s="388"/>
      <c r="SDY25" s="388"/>
      <c r="SDZ25" s="388"/>
      <c r="SEA25" s="388"/>
      <c r="SEB25" s="388"/>
      <c r="SEC25" s="388"/>
      <c r="SED25" s="388"/>
      <c r="SEE25" s="388"/>
      <c r="SEF25" s="388"/>
      <c r="SEG25" s="388"/>
      <c r="SEH25" s="388"/>
      <c r="SEI25" s="388"/>
      <c r="SEJ25" s="388"/>
      <c r="SEK25" s="388"/>
      <c r="SEL25" s="388"/>
      <c r="SEM25" s="388"/>
      <c r="SEN25" s="388"/>
      <c r="SEO25" s="388"/>
      <c r="SEP25" s="388"/>
      <c r="SEQ25" s="388"/>
      <c r="SER25" s="388"/>
      <c r="SES25" s="388"/>
      <c r="SET25" s="388"/>
      <c r="SEU25" s="388"/>
      <c r="SEV25" s="388"/>
      <c r="SEW25" s="388"/>
      <c r="SEX25" s="388"/>
      <c r="SEY25" s="388"/>
      <c r="SEZ25" s="388"/>
      <c r="SFA25" s="388"/>
      <c r="SFB25" s="388"/>
      <c r="SFC25" s="388"/>
      <c r="SFD25" s="388"/>
      <c r="SFE25" s="388"/>
      <c r="SFF25" s="388"/>
      <c r="SFG25" s="388"/>
      <c r="SFH25" s="388"/>
      <c r="SFI25" s="388"/>
      <c r="SFJ25" s="388"/>
      <c r="SFK25" s="388"/>
      <c r="SFL25" s="388"/>
      <c r="SFM25" s="388"/>
      <c r="SFN25" s="388"/>
      <c r="SFO25" s="388"/>
      <c r="SFP25" s="388"/>
      <c r="SFQ25" s="388"/>
      <c r="SFR25" s="388"/>
      <c r="SFS25" s="388"/>
      <c r="SFT25" s="388"/>
      <c r="SFU25" s="388"/>
      <c r="SFV25" s="388"/>
      <c r="SFW25" s="388"/>
      <c r="SFX25" s="388"/>
      <c r="SFY25" s="388"/>
      <c r="SFZ25" s="388"/>
      <c r="SGA25" s="388"/>
      <c r="SGB25" s="388"/>
      <c r="SGC25" s="388"/>
      <c r="SGD25" s="388"/>
      <c r="SGE25" s="388"/>
      <c r="SGF25" s="388"/>
      <c r="SGG25" s="388"/>
      <c r="SGH25" s="388"/>
      <c r="SGI25" s="388"/>
      <c r="SGJ25" s="388"/>
      <c r="SGK25" s="388"/>
      <c r="SGL25" s="388"/>
      <c r="SGM25" s="388"/>
      <c r="SGN25" s="388"/>
      <c r="SGO25" s="388"/>
      <c r="SGP25" s="388"/>
      <c r="SGQ25" s="388"/>
      <c r="SGR25" s="388"/>
      <c r="SGS25" s="388"/>
      <c r="SGT25" s="388"/>
      <c r="SGU25" s="388"/>
      <c r="SGV25" s="388"/>
      <c r="SGW25" s="388"/>
      <c r="SGX25" s="388"/>
      <c r="SGY25" s="388"/>
      <c r="SGZ25" s="388"/>
      <c r="SHA25" s="388"/>
      <c r="SHB25" s="388"/>
      <c r="SHC25" s="388"/>
      <c r="SHD25" s="388"/>
      <c r="SHE25" s="388"/>
      <c r="SHF25" s="388"/>
      <c r="SHG25" s="388"/>
      <c r="SHH25" s="388"/>
      <c r="SHI25" s="388"/>
      <c r="SHJ25" s="388"/>
      <c r="SHK25" s="388"/>
      <c r="SHL25" s="388"/>
      <c r="SHM25" s="388"/>
      <c r="SHN25" s="388"/>
      <c r="SHO25" s="388"/>
      <c r="SHP25" s="388"/>
      <c r="SHQ25" s="388"/>
      <c r="SHR25" s="388"/>
      <c r="SHS25" s="388"/>
      <c r="SHT25" s="388"/>
      <c r="SHU25" s="388"/>
      <c r="SHV25" s="388"/>
      <c r="SHW25" s="388"/>
      <c r="SHX25" s="388"/>
      <c r="SHY25" s="388"/>
      <c r="SHZ25" s="388"/>
      <c r="SIA25" s="388"/>
      <c r="SIB25" s="388"/>
      <c r="SIC25" s="388"/>
      <c r="SID25" s="388"/>
      <c r="SIE25" s="388"/>
      <c r="SIF25" s="388"/>
      <c r="SIG25" s="388"/>
      <c r="SIH25" s="388"/>
      <c r="SII25" s="388"/>
      <c r="SIJ25" s="388"/>
      <c r="SIK25" s="388"/>
      <c r="SIL25" s="388"/>
      <c r="SIM25" s="388"/>
      <c r="SIN25" s="388"/>
      <c r="SIO25" s="388"/>
      <c r="SIP25" s="388"/>
      <c r="SIQ25" s="388"/>
      <c r="SIR25" s="388"/>
      <c r="SIS25" s="388"/>
      <c r="SIT25" s="388"/>
      <c r="SIU25" s="388"/>
      <c r="SIV25" s="388"/>
      <c r="SIW25" s="388"/>
      <c r="SIX25" s="388"/>
      <c r="SIY25" s="388"/>
      <c r="SIZ25" s="388"/>
      <c r="SJA25" s="388"/>
      <c r="SJB25" s="388"/>
      <c r="SJC25" s="388"/>
      <c r="SJD25" s="388"/>
      <c r="SJE25" s="388"/>
      <c r="SJF25" s="388"/>
      <c r="SJG25" s="388"/>
      <c r="SJH25" s="388"/>
      <c r="SJI25" s="388"/>
      <c r="SJJ25" s="388"/>
      <c r="SJK25" s="388"/>
      <c r="SJL25" s="388"/>
      <c r="SJM25" s="388"/>
      <c r="SJN25" s="388"/>
      <c r="SJO25" s="388"/>
      <c r="SJP25" s="388"/>
      <c r="SJQ25" s="388"/>
      <c r="SJR25" s="388"/>
      <c r="SJS25" s="388"/>
      <c r="SJT25" s="388"/>
      <c r="SJU25" s="388"/>
      <c r="SJV25" s="388"/>
      <c r="SJW25" s="388"/>
      <c r="SJX25" s="388"/>
      <c r="SJY25" s="388"/>
      <c r="SJZ25" s="388"/>
      <c r="SKA25" s="388"/>
      <c r="SKB25" s="388"/>
      <c r="SKC25" s="388"/>
      <c r="SKD25" s="388"/>
      <c r="SKE25" s="388"/>
      <c r="SKF25" s="388"/>
      <c r="SKG25" s="388"/>
      <c r="SKH25" s="388"/>
      <c r="SKI25" s="388"/>
      <c r="SKJ25" s="388"/>
      <c r="SKK25" s="388"/>
      <c r="SKL25" s="388"/>
      <c r="SKM25" s="388"/>
      <c r="SKN25" s="388"/>
      <c r="SKO25" s="388"/>
      <c r="SKP25" s="388"/>
      <c r="SKQ25" s="388"/>
      <c r="SKR25" s="388"/>
      <c r="SKS25" s="388"/>
      <c r="SKT25" s="388"/>
      <c r="SKU25" s="388"/>
      <c r="SKV25" s="388"/>
      <c r="SKW25" s="388"/>
      <c r="SKX25" s="388"/>
      <c r="SKY25" s="388"/>
      <c r="SKZ25" s="388"/>
      <c r="SLA25" s="388"/>
      <c r="SLB25" s="388"/>
      <c r="SLC25" s="388"/>
      <c r="SLD25" s="388"/>
      <c r="SLE25" s="388"/>
      <c r="SLF25" s="388"/>
      <c r="SLG25" s="388"/>
      <c r="SLH25" s="388"/>
      <c r="SLI25" s="388"/>
      <c r="SLJ25" s="388"/>
      <c r="SLK25" s="388"/>
      <c r="SLL25" s="388"/>
      <c r="SLM25" s="388"/>
      <c r="SLN25" s="388"/>
      <c r="SLO25" s="388"/>
      <c r="SLP25" s="388"/>
      <c r="SLQ25" s="388"/>
      <c r="SLR25" s="388"/>
      <c r="SLS25" s="388"/>
      <c r="SLT25" s="388"/>
      <c r="SLU25" s="388"/>
      <c r="SLV25" s="388"/>
      <c r="SLW25" s="388"/>
      <c r="SLX25" s="388"/>
      <c r="SLY25" s="388"/>
      <c r="SLZ25" s="388"/>
      <c r="SMA25" s="388"/>
      <c r="SMB25" s="388"/>
      <c r="SMC25" s="388"/>
      <c r="SMD25" s="388"/>
      <c r="SME25" s="388"/>
      <c r="SMF25" s="388"/>
      <c r="SMG25" s="388"/>
      <c r="SMH25" s="388"/>
      <c r="SMI25" s="388"/>
      <c r="SMJ25" s="388"/>
      <c r="SMK25" s="388"/>
      <c r="SML25" s="388"/>
      <c r="SMM25" s="388"/>
      <c r="SMN25" s="388"/>
      <c r="SMO25" s="388"/>
      <c r="SMP25" s="388"/>
      <c r="SMQ25" s="388"/>
      <c r="SMR25" s="388"/>
      <c r="SMS25" s="388"/>
      <c r="SMT25" s="388"/>
      <c r="SMU25" s="388"/>
      <c r="SMV25" s="388"/>
      <c r="SMW25" s="388"/>
      <c r="SMX25" s="388"/>
      <c r="SMY25" s="388"/>
      <c r="SMZ25" s="388"/>
      <c r="SNA25" s="388"/>
      <c r="SNB25" s="388"/>
      <c r="SNC25" s="388"/>
      <c r="SND25" s="388"/>
      <c r="SNE25" s="388"/>
      <c r="SNF25" s="388"/>
      <c r="SNG25" s="388"/>
      <c r="SNH25" s="388"/>
      <c r="SNI25" s="388"/>
      <c r="SNJ25" s="388"/>
      <c r="SNK25" s="388"/>
      <c r="SNL25" s="388"/>
      <c r="SNM25" s="388"/>
      <c r="SNN25" s="388"/>
      <c r="SNO25" s="388"/>
      <c r="SNP25" s="388"/>
      <c r="SNQ25" s="388"/>
      <c r="SNR25" s="388"/>
      <c r="SNS25" s="388"/>
      <c r="SNT25" s="388"/>
      <c r="SNU25" s="388"/>
      <c r="SNV25" s="388"/>
      <c r="SNW25" s="388"/>
      <c r="SNX25" s="388"/>
      <c r="SNY25" s="388"/>
      <c r="SNZ25" s="388"/>
      <c r="SOA25" s="388"/>
      <c r="SOB25" s="388"/>
      <c r="SOC25" s="388"/>
      <c r="SOD25" s="388"/>
      <c r="SOE25" s="388"/>
      <c r="SOF25" s="388"/>
      <c r="SOG25" s="388"/>
      <c r="SOH25" s="388"/>
      <c r="SOI25" s="388"/>
      <c r="SOJ25" s="388"/>
      <c r="SOK25" s="388"/>
      <c r="SOL25" s="388"/>
      <c r="SOM25" s="388"/>
      <c r="SON25" s="388"/>
      <c r="SOO25" s="388"/>
      <c r="SOP25" s="388"/>
      <c r="SOQ25" s="388"/>
      <c r="SOR25" s="388"/>
      <c r="SOS25" s="388"/>
      <c r="SOT25" s="388"/>
      <c r="SOU25" s="388"/>
      <c r="SOV25" s="388"/>
      <c r="SOW25" s="388"/>
      <c r="SOX25" s="388"/>
      <c r="SOY25" s="388"/>
      <c r="SOZ25" s="388"/>
      <c r="SPA25" s="388"/>
      <c r="SPB25" s="388"/>
      <c r="SPC25" s="388"/>
      <c r="SPD25" s="388"/>
      <c r="SPE25" s="388"/>
      <c r="SPF25" s="388"/>
      <c r="SPG25" s="388"/>
      <c r="SPH25" s="388"/>
      <c r="SPI25" s="388"/>
      <c r="SPJ25" s="388"/>
      <c r="SPK25" s="388"/>
      <c r="SPL25" s="388"/>
      <c r="SPM25" s="388"/>
      <c r="SPN25" s="388"/>
      <c r="SPO25" s="388"/>
      <c r="SPP25" s="388"/>
      <c r="SPQ25" s="388"/>
      <c r="SPR25" s="388"/>
      <c r="SPS25" s="388"/>
      <c r="SPT25" s="388"/>
      <c r="SPU25" s="388"/>
      <c r="SPV25" s="388"/>
      <c r="SPW25" s="388"/>
      <c r="SPX25" s="388"/>
      <c r="SPY25" s="388"/>
      <c r="SPZ25" s="388"/>
      <c r="SQA25" s="388"/>
      <c r="SQB25" s="388"/>
      <c r="SQC25" s="388"/>
      <c r="SQD25" s="388"/>
      <c r="SQE25" s="388"/>
      <c r="SQF25" s="388"/>
      <c r="SQG25" s="388"/>
      <c r="SQH25" s="388"/>
      <c r="SQI25" s="388"/>
      <c r="SQJ25" s="388"/>
      <c r="SQK25" s="388"/>
      <c r="SQL25" s="388"/>
      <c r="SQM25" s="388"/>
      <c r="SQN25" s="388"/>
      <c r="SQO25" s="388"/>
      <c r="SQP25" s="388"/>
      <c r="SQQ25" s="388"/>
      <c r="SQR25" s="388"/>
      <c r="SQS25" s="388"/>
      <c r="SQT25" s="388"/>
      <c r="SQU25" s="388"/>
      <c r="SQV25" s="388"/>
      <c r="SQW25" s="388"/>
      <c r="SQX25" s="388"/>
      <c r="SQY25" s="388"/>
      <c r="SQZ25" s="388"/>
      <c r="SRA25" s="388"/>
      <c r="SRB25" s="388"/>
      <c r="SRC25" s="388"/>
      <c r="SRD25" s="388"/>
      <c r="SRE25" s="388"/>
      <c r="SRF25" s="388"/>
      <c r="SRG25" s="388"/>
      <c r="SRH25" s="388"/>
      <c r="SRI25" s="388"/>
      <c r="SRJ25" s="388"/>
      <c r="SRK25" s="388"/>
      <c r="SRL25" s="388"/>
      <c r="SRM25" s="388"/>
      <c r="SRN25" s="388"/>
      <c r="SRO25" s="388"/>
      <c r="SRP25" s="388"/>
      <c r="SRQ25" s="388"/>
      <c r="SRR25" s="388"/>
      <c r="SRS25" s="388"/>
      <c r="SRT25" s="388"/>
      <c r="SRU25" s="388"/>
      <c r="SRV25" s="388"/>
      <c r="SRW25" s="388"/>
      <c r="SRX25" s="388"/>
      <c r="SRY25" s="388"/>
      <c r="SRZ25" s="388"/>
      <c r="SSA25" s="388"/>
      <c r="SSB25" s="388"/>
      <c r="SSC25" s="388"/>
      <c r="SSD25" s="388"/>
      <c r="SSE25" s="388"/>
      <c r="SSF25" s="388"/>
      <c r="SSG25" s="388"/>
      <c r="SSH25" s="388"/>
      <c r="SSI25" s="388"/>
      <c r="SSJ25" s="388"/>
      <c r="SSK25" s="388"/>
      <c r="SSL25" s="388"/>
      <c r="SSM25" s="388"/>
      <c r="SSN25" s="388"/>
      <c r="SSO25" s="388"/>
      <c r="SSP25" s="388"/>
      <c r="SSQ25" s="388"/>
      <c r="SSR25" s="388"/>
      <c r="SSS25" s="388"/>
      <c r="SST25" s="388"/>
      <c r="SSU25" s="388"/>
      <c r="SSV25" s="388"/>
      <c r="SSW25" s="388"/>
      <c r="SSX25" s="388"/>
      <c r="SSY25" s="388"/>
      <c r="SSZ25" s="388"/>
      <c r="STA25" s="388"/>
      <c r="STB25" s="388"/>
      <c r="STC25" s="388"/>
      <c r="STD25" s="388"/>
      <c r="STE25" s="388"/>
      <c r="STF25" s="388"/>
      <c r="STG25" s="388"/>
      <c r="STH25" s="388"/>
      <c r="STI25" s="388"/>
      <c r="STJ25" s="388"/>
      <c r="STK25" s="388"/>
      <c r="STL25" s="388"/>
      <c r="STM25" s="388"/>
      <c r="STN25" s="388"/>
      <c r="STO25" s="388"/>
      <c r="STP25" s="388"/>
      <c r="STQ25" s="388"/>
      <c r="STR25" s="388"/>
      <c r="STS25" s="388"/>
      <c r="STT25" s="388"/>
      <c r="STU25" s="388"/>
      <c r="STV25" s="388"/>
      <c r="STW25" s="388"/>
      <c r="STX25" s="388"/>
      <c r="STY25" s="388"/>
      <c r="STZ25" s="388"/>
      <c r="SUA25" s="388"/>
      <c r="SUB25" s="388"/>
      <c r="SUC25" s="388"/>
      <c r="SUD25" s="388"/>
      <c r="SUE25" s="388"/>
      <c r="SUF25" s="388"/>
      <c r="SUG25" s="388"/>
      <c r="SUH25" s="388"/>
      <c r="SUI25" s="388"/>
      <c r="SUJ25" s="388"/>
      <c r="SUK25" s="388"/>
      <c r="SUL25" s="388"/>
      <c r="SUM25" s="388"/>
      <c r="SUN25" s="388"/>
      <c r="SUO25" s="388"/>
      <c r="SUP25" s="388"/>
      <c r="SUQ25" s="388"/>
      <c r="SUR25" s="388"/>
      <c r="SUS25" s="388"/>
      <c r="SUT25" s="388"/>
      <c r="SUU25" s="388"/>
      <c r="SUV25" s="388"/>
      <c r="SUW25" s="388"/>
      <c r="SUX25" s="388"/>
      <c r="SUY25" s="388"/>
      <c r="SUZ25" s="388"/>
      <c r="SVA25" s="388"/>
      <c r="SVB25" s="388"/>
      <c r="SVC25" s="388"/>
      <c r="SVD25" s="388"/>
      <c r="SVE25" s="388"/>
      <c r="SVF25" s="388"/>
      <c r="SVG25" s="388"/>
      <c r="SVH25" s="388"/>
      <c r="SVI25" s="388"/>
      <c r="SVJ25" s="388"/>
      <c r="SVK25" s="388"/>
      <c r="SVL25" s="388"/>
      <c r="SVM25" s="388"/>
      <c r="SVN25" s="388"/>
      <c r="SVO25" s="388"/>
      <c r="SVP25" s="388"/>
      <c r="SVQ25" s="388"/>
      <c r="SVR25" s="388"/>
      <c r="SVS25" s="388"/>
      <c r="SVT25" s="388"/>
      <c r="SVU25" s="388"/>
      <c r="SVV25" s="388"/>
      <c r="SVW25" s="388"/>
      <c r="SVX25" s="388"/>
      <c r="SVY25" s="388"/>
      <c r="SVZ25" s="388"/>
      <c r="SWA25" s="388"/>
      <c r="SWB25" s="388"/>
      <c r="SWC25" s="388"/>
      <c r="SWD25" s="388"/>
      <c r="SWE25" s="388"/>
      <c r="SWF25" s="388"/>
      <c r="SWG25" s="388"/>
      <c r="SWH25" s="388"/>
      <c r="SWI25" s="388"/>
      <c r="SWJ25" s="388"/>
      <c r="SWK25" s="388"/>
      <c r="SWL25" s="388"/>
      <c r="SWM25" s="388"/>
      <c r="SWN25" s="388"/>
      <c r="SWO25" s="388"/>
      <c r="SWP25" s="388"/>
      <c r="SWQ25" s="388"/>
      <c r="SWR25" s="388"/>
      <c r="SWS25" s="388"/>
      <c r="SWT25" s="388"/>
      <c r="SWU25" s="388"/>
      <c r="SWV25" s="388"/>
      <c r="SWW25" s="388"/>
      <c r="SWX25" s="388"/>
      <c r="SWY25" s="388"/>
      <c r="SWZ25" s="388"/>
      <c r="SXA25" s="388"/>
      <c r="SXB25" s="388"/>
      <c r="SXC25" s="388"/>
      <c r="SXD25" s="388"/>
      <c r="SXE25" s="388"/>
      <c r="SXF25" s="388"/>
      <c r="SXG25" s="388"/>
      <c r="SXH25" s="388"/>
      <c r="SXI25" s="388"/>
      <c r="SXJ25" s="388"/>
      <c r="SXK25" s="388"/>
      <c r="SXL25" s="388"/>
      <c r="SXM25" s="388"/>
      <c r="SXN25" s="388"/>
      <c r="SXO25" s="388"/>
      <c r="SXP25" s="388"/>
      <c r="SXQ25" s="388"/>
      <c r="SXR25" s="388"/>
      <c r="SXS25" s="388"/>
      <c r="SXT25" s="388"/>
      <c r="SXU25" s="388"/>
      <c r="SXV25" s="388"/>
      <c r="SXW25" s="388"/>
      <c r="SXX25" s="388"/>
      <c r="SXY25" s="388"/>
      <c r="SXZ25" s="388"/>
      <c r="SYA25" s="388"/>
      <c r="SYB25" s="388"/>
      <c r="SYC25" s="388"/>
      <c r="SYD25" s="388"/>
      <c r="SYE25" s="388"/>
      <c r="SYF25" s="388"/>
      <c r="SYG25" s="388"/>
      <c r="SYH25" s="388"/>
      <c r="SYI25" s="388"/>
      <c r="SYJ25" s="388"/>
      <c r="SYK25" s="388"/>
      <c r="SYL25" s="388"/>
      <c r="SYM25" s="388"/>
      <c r="SYN25" s="388"/>
      <c r="SYO25" s="388"/>
      <c r="SYP25" s="388"/>
      <c r="SYQ25" s="388"/>
      <c r="SYR25" s="388"/>
      <c r="SYS25" s="388"/>
      <c r="SYT25" s="388"/>
      <c r="SYU25" s="388"/>
      <c r="SYV25" s="388"/>
      <c r="SYW25" s="388"/>
      <c r="SYX25" s="388"/>
      <c r="SYY25" s="388"/>
      <c r="SYZ25" s="388"/>
      <c r="SZA25" s="388"/>
      <c r="SZB25" s="388"/>
      <c r="SZC25" s="388"/>
      <c r="SZD25" s="388"/>
      <c r="SZE25" s="388"/>
      <c r="SZF25" s="388"/>
      <c r="SZG25" s="388"/>
      <c r="SZH25" s="388"/>
      <c r="SZI25" s="388"/>
      <c r="SZJ25" s="388"/>
      <c r="SZK25" s="388"/>
      <c r="SZL25" s="388"/>
      <c r="SZM25" s="388"/>
      <c r="SZN25" s="388"/>
      <c r="SZO25" s="388"/>
      <c r="SZP25" s="388"/>
      <c r="SZQ25" s="388"/>
      <c r="SZR25" s="388"/>
      <c r="SZS25" s="388"/>
      <c r="SZT25" s="388"/>
      <c r="SZU25" s="388"/>
      <c r="SZV25" s="388"/>
      <c r="SZW25" s="388"/>
      <c r="SZX25" s="388"/>
      <c r="SZY25" s="388"/>
      <c r="SZZ25" s="388"/>
      <c r="TAA25" s="388"/>
      <c r="TAB25" s="388"/>
      <c r="TAC25" s="388"/>
      <c r="TAD25" s="388"/>
      <c r="TAE25" s="388"/>
      <c r="TAF25" s="388"/>
      <c r="TAG25" s="388"/>
      <c r="TAH25" s="388"/>
      <c r="TAI25" s="388"/>
      <c r="TAJ25" s="388"/>
      <c r="TAK25" s="388"/>
      <c r="TAL25" s="388"/>
      <c r="TAM25" s="388"/>
      <c r="TAN25" s="388"/>
      <c r="TAO25" s="388"/>
      <c r="TAP25" s="388"/>
      <c r="TAQ25" s="388"/>
      <c r="TAR25" s="388"/>
      <c r="TAS25" s="388"/>
      <c r="TAT25" s="388"/>
      <c r="TAU25" s="388"/>
      <c r="TAV25" s="388"/>
      <c r="TAW25" s="388"/>
      <c r="TAX25" s="388"/>
      <c r="TAY25" s="388"/>
      <c r="TAZ25" s="388"/>
      <c r="TBA25" s="388"/>
      <c r="TBB25" s="388"/>
      <c r="TBC25" s="388"/>
      <c r="TBD25" s="388"/>
      <c r="TBE25" s="388"/>
      <c r="TBF25" s="388"/>
      <c r="TBG25" s="388"/>
      <c r="TBH25" s="388"/>
      <c r="TBI25" s="388"/>
      <c r="TBJ25" s="388"/>
      <c r="TBK25" s="388"/>
      <c r="TBL25" s="388"/>
      <c r="TBM25" s="388"/>
      <c r="TBN25" s="388"/>
      <c r="TBO25" s="388"/>
      <c r="TBP25" s="388"/>
      <c r="TBQ25" s="388"/>
      <c r="TBR25" s="388"/>
      <c r="TBS25" s="388"/>
      <c r="TBT25" s="388"/>
      <c r="TBU25" s="388"/>
      <c r="TBV25" s="388"/>
      <c r="TBW25" s="388"/>
      <c r="TBX25" s="388"/>
      <c r="TBY25" s="388"/>
      <c r="TBZ25" s="388"/>
      <c r="TCA25" s="388"/>
      <c r="TCB25" s="388"/>
      <c r="TCC25" s="388"/>
      <c r="TCD25" s="388"/>
      <c r="TCE25" s="388"/>
      <c r="TCF25" s="388"/>
      <c r="TCG25" s="388"/>
      <c r="TCH25" s="388"/>
      <c r="TCI25" s="388"/>
      <c r="TCJ25" s="388"/>
      <c r="TCK25" s="388"/>
      <c r="TCL25" s="388"/>
      <c r="TCM25" s="388"/>
      <c r="TCN25" s="388"/>
      <c r="TCO25" s="388"/>
      <c r="TCP25" s="388"/>
      <c r="TCQ25" s="388"/>
      <c r="TCR25" s="388"/>
      <c r="TCS25" s="388"/>
      <c r="TCT25" s="388"/>
      <c r="TCU25" s="388"/>
      <c r="TCV25" s="388"/>
      <c r="TCW25" s="388"/>
      <c r="TCX25" s="388"/>
      <c r="TCY25" s="388"/>
      <c r="TCZ25" s="388"/>
      <c r="TDA25" s="388"/>
      <c r="TDB25" s="388"/>
      <c r="TDC25" s="388"/>
      <c r="TDD25" s="388"/>
      <c r="TDE25" s="388"/>
      <c r="TDF25" s="388"/>
      <c r="TDG25" s="388"/>
      <c r="TDH25" s="388"/>
      <c r="TDI25" s="388"/>
      <c r="TDJ25" s="388"/>
      <c r="TDK25" s="388"/>
      <c r="TDL25" s="388"/>
      <c r="TDM25" s="388"/>
      <c r="TDN25" s="388"/>
      <c r="TDO25" s="388"/>
      <c r="TDP25" s="388"/>
      <c r="TDQ25" s="388"/>
      <c r="TDR25" s="388"/>
      <c r="TDS25" s="388"/>
      <c r="TDT25" s="388"/>
      <c r="TDU25" s="388"/>
      <c r="TDV25" s="388"/>
      <c r="TDW25" s="388"/>
      <c r="TDX25" s="388"/>
      <c r="TDY25" s="388"/>
      <c r="TDZ25" s="388"/>
      <c r="TEA25" s="388"/>
      <c r="TEB25" s="388"/>
      <c r="TEC25" s="388"/>
      <c r="TED25" s="388"/>
      <c r="TEE25" s="388"/>
      <c r="TEF25" s="388"/>
      <c r="TEG25" s="388"/>
      <c r="TEH25" s="388"/>
      <c r="TEI25" s="388"/>
      <c r="TEJ25" s="388"/>
      <c r="TEK25" s="388"/>
      <c r="TEL25" s="388"/>
      <c r="TEM25" s="388"/>
      <c r="TEN25" s="388"/>
      <c r="TEO25" s="388"/>
      <c r="TEP25" s="388"/>
      <c r="TEQ25" s="388"/>
      <c r="TER25" s="388"/>
      <c r="TES25" s="388"/>
      <c r="TET25" s="388"/>
      <c r="TEU25" s="388"/>
      <c r="TEV25" s="388"/>
      <c r="TEW25" s="388"/>
      <c r="TEX25" s="388"/>
      <c r="TEY25" s="388"/>
      <c r="TEZ25" s="388"/>
      <c r="TFA25" s="388"/>
      <c r="TFB25" s="388"/>
      <c r="TFC25" s="388"/>
      <c r="TFD25" s="388"/>
      <c r="TFE25" s="388"/>
      <c r="TFF25" s="388"/>
      <c r="TFG25" s="388"/>
      <c r="TFH25" s="388"/>
      <c r="TFI25" s="388"/>
      <c r="TFJ25" s="388"/>
      <c r="TFK25" s="388"/>
      <c r="TFL25" s="388"/>
      <c r="TFM25" s="388"/>
      <c r="TFN25" s="388"/>
      <c r="TFO25" s="388"/>
      <c r="TFP25" s="388"/>
      <c r="TFQ25" s="388"/>
      <c r="TFR25" s="388"/>
      <c r="TFS25" s="388"/>
      <c r="TFT25" s="388"/>
      <c r="TFU25" s="388"/>
      <c r="TFV25" s="388"/>
      <c r="TFW25" s="388"/>
      <c r="TFX25" s="388"/>
      <c r="TFY25" s="388"/>
      <c r="TFZ25" s="388"/>
      <c r="TGA25" s="388"/>
      <c r="TGB25" s="388"/>
      <c r="TGC25" s="388"/>
      <c r="TGD25" s="388"/>
      <c r="TGE25" s="388"/>
      <c r="TGF25" s="388"/>
      <c r="TGG25" s="388"/>
      <c r="TGH25" s="388"/>
      <c r="TGI25" s="388"/>
      <c r="TGJ25" s="388"/>
      <c r="TGK25" s="388"/>
      <c r="TGL25" s="388"/>
      <c r="TGM25" s="388"/>
      <c r="TGN25" s="388"/>
      <c r="TGO25" s="388"/>
      <c r="TGP25" s="388"/>
      <c r="TGQ25" s="388"/>
      <c r="TGR25" s="388"/>
      <c r="TGS25" s="388"/>
      <c r="TGT25" s="388"/>
      <c r="TGU25" s="388"/>
      <c r="TGV25" s="388"/>
      <c r="TGW25" s="388"/>
      <c r="TGX25" s="388"/>
      <c r="TGY25" s="388"/>
      <c r="TGZ25" s="388"/>
      <c r="THA25" s="388"/>
      <c r="THB25" s="388"/>
      <c r="THC25" s="388"/>
      <c r="THD25" s="388"/>
      <c r="THE25" s="388"/>
      <c r="THF25" s="388"/>
      <c r="THG25" s="388"/>
      <c r="THH25" s="388"/>
      <c r="THI25" s="388"/>
      <c r="THJ25" s="388"/>
      <c r="THK25" s="388"/>
      <c r="THL25" s="388"/>
      <c r="THM25" s="388"/>
      <c r="THN25" s="388"/>
      <c r="THO25" s="388"/>
      <c r="THP25" s="388"/>
      <c r="THQ25" s="388"/>
      <c r="THR25" s="388"/>
      <c r="THS25" s="388"/>
      <c r="THT25" s="388"/>
      <c r="THU25" s="388"/>
      <c r="THV25" s="388"/>
      <c r="THW25" s="388"/>
      <c r="THX25" s="388"/>
      <c r="THY25" s="388"/>
      <c r="THZ25" s="388"/>
      <c r="TIA25" s="388"/>
      <c r="TIB25" s="388"/>
      <c r="TIC25" s="388"/>
      <c r="TID25" s="388"/>
      <c r="TIE25" s="388"/>
      <c r="TIF25" s="388"/>
      <c r="TIG25" s="388"/>
      <c r="TIH25" s="388"/>
      <c r="TII25" s="388"/>
      <c r="TIJ25" s="388"/>
      <c r="TIK25" s="388"/>
      <c r="TIL25" s="388"/>
      <c r="TIM25" s="388"/>
      <c r="TIN25" s="388"/>
      <c r="TIO25" s="388"/>
      <c r="TIP25" s="388"/>
      <c r="TIQ25" s="388"/>
      <c r="TIR25" s="388"/>
      <c r="TIS25" s="388"/>
      <c r="TIT25" s="388"/>
      <c r="TIU25" s="388"/>
      <c r="TIV25" s="388"/>
      <c r="TIW25" s="388"/>
      <c r="TIX25" s="388"/>
      <c r="TIY25" s="388"/>
      <c r="TIZ25" s="388"/>
      <c r="TJA25" s="388"/>
      <c r="TJB25" s="388"/>
      <c r="TJC25" s="388"/>
      <c r="TJD25" s="388"/>
      <c r="TJE25" s="388"/>
      <c r="TJF25" s="388"/>
      <c r="TJG25" s="388"/>
      <c r="TJH25" s="388"/>
      <c r="TJI25" s="388"/>
      <c r="TJJ25" s="388"/>
      <c r="TJK25" s="388"/>
      <c r="TJL25" s="388"/>
      <c r="TJM25" s="388"/>
      <c r="TJN25" s="388"/>
      <c r="TJO25" s="388"/>
      <c r="TJP25" s="388"/>
      <c r="TJQ25" s="388"/>
      <c r="TJR25" s="388"/>
      <c r="TJS25" s="388"/>
      <c r="TJT25" s="388"/>
      <c r="TJU25" s="388"/>
      <c r="TJV25" s="388"/>
      <c r="TJW25" s="388"/>
      <c r="TJX25" s="388"/>
      <c r="TJY25" s="388"/>
      <c r="TJZ25" s="388"/>
      <c r="TKA25" s="388"/>
      <c r="TKB25" s="388"/>
      <c r="TKC25" s="388"/>
      <c r="TKD25" s="388"/>
      <c r="TKE25" s="388"/>
      <c r="TKF25" s="388"/>
      <c r="TKG25" s="388"/>
      <c r="TKH25" s="388"/>
      <c r="TKI25" s="388"/>
      <c r="TKJ25" s="388"/>
      <c r="TKK25" s="388"/>
      <c r="TKL25" s="388"/>
      <c r="TKM25" s="388"/>
      <c r="TKN25" s="388"/>
      <c r="TKO25" s="388"/>
      <c r="TKP25" s="388"/>
      <c r="TKQ25" s="388"/>
      <c r="TKR25" s="388"/>
      <c r="TKS25" s="388"/>
      <c r="TKT25" s="388"/>
      <c r="TKU25" s="388"/>
      <c r="TKV25" s="388"/>
      <c r="TKW25" s="388"/>
      <c r="TKX25" s="388"/>
      <c r="TKY25" s="388"/>
      <c r="TKZ25" s="388"/>
      <c r="TLA25" s="388"/>
      <c r="TLB25" s="388"/>
      <c r="TLC25" s="388"/>
      <c r="TLD25" s="388"/>
      <c r="TLE25" s="388"/>
      <c r="TLF25" s="388"/>
      <c r="TLG25" s="388"/>
      <c r="TLH25" s="388"/>
      <c r="TLI25" s="388"/>
      <c r="TLJ25" s="388"/>
      <c r="TLK25" s="388"/>
      <c r="TLL25" s="388"/>
      <c r="TLM25" s="388"/>
      <c r="TLN25" s="388"/>
      <c r="TLO25" s="388"/>
      <c r="TLP25" s="388"/>
      <c r="TLQ25" s="388"/>
      <c r="TLR25" s="388"/>
      <c r="TLS25" s="388"/>
      <c r="TLT25" s="388"/>
      <c r="TLU25" s="388"/>
      <c r="TLV25" s="388"/>
      <c r="TLW25" s="388"/>
      <c r="TLX25" s="388"/>
      <c r="TLY25" s="388"/>
      <c r="TLZ25" s="388"/>
      <c r="TMA25" s="388"/>
      <c r="TMB25" s="388"/>
      <c r="TMC25" s="388"/>
      <c r="TMD25" s="388"/>
      <c r="TME25" s="388"/>
      <c r="TMF25" s="388"/>
      <c r="TMG25" s="388"/>
      <c r="TMH25" s="388"/>
      <c r="TMI25" s="388"/>
      <c r="TMJ25" s="388"/>
      <c r="TMK25" s="388"/>
      <c r="TML25" s="388"/>
      <c r="TMM25" s="388"/>
      <c r="TMN25" s="388"/>
      <c r="TMO25" s="388"/>
      <c r="TMP25" s="388"/>
      <c r="TMQ25" s="388"/>
      <c r="TMR25" s="388"/>
      <c r="TMS25" s="388"/>
      <c r="TMT25" s="388"/>
      <c r="TMU25" s="388"/>
      <c r="TMV25" s="388"/>
      <c r="TMW25" s="388"/>
      <c r="TMX25" s="388"/>
      <c r="TMY25" s="388"/>
      <c r="TMZ25" s="388"/>
      <c r="TNA25" s="388"/>
      <c r="TNB25" s="388"/>
      <c r="TNC25" s="388"/>
      <c r="TND25" s="388"/>
      <c r="TNE25" s="388"/>
      <c r="TNF25" s="388"/>
      <c r="TNG25" s="388"/>
      <c r="TNH25" s="388"/>
      <c r="TNI25" s="388"/>
      <c r="TNJ25" s="388"/>
      <c r="TNK25" s="388"/>
      <c r="TNL25" s="388"/>
      <c r="TNM25" s="388"/>
      <c r="TNN25" s="388"/>
      <c r="TNO25" s="388"/>
      <c r="TNP25" s="388"/>
      <c r="TNQ25" s="388"/>
      <c r="TNR25" s="388"/>
      <c r="TNS25" s="388"/>
      <c r="TNT25" s="388"/>
      <c r="TNU25" s="388"/>
      <c r="TNV25" s="388"/>
      <c r="TNW25" s="388"/>
      <c r="TNX25" s="388"/>
      <c r="TNY25" s="388"/>
      <c r="TNZ25" s="388"/>
      <c r="TOA25" s="388"/>
      <c r="TOB25" s="388"/>
      <c r="TOC25" s="388"/>
      <c r="TOD25" s="388"/>
      <c r="TOE25" s="388"/>
      <c r="TOF25" s="388"/>
      <c r="TOG25" s="388"/>
      <c r="TOH25" s="388"/>
      <c r="TOI25" s="388"/>
      <c r="TOJ25" s="388"/>
      <c r="TOK25" s="388"/>
      <c r="TOL25" s="388"/>
      <c r="TOM25" s="388"/>
      <c r="TON25" s="388"/>
      <c r="TOO25" s="388"/>
      <c r="TOP25" s="388"/>
      <c r="TOQ25" s="388"/>
      <c r="TOR25" s="388"/>
      <c r="TOS25" s="388"/>
      <c r="TOT25" s="388"/>
      <c r="TOU25" s="388"/>
      <c r="TOV25" s="388"/>
      <c r="TOW25" s="388"/>
      <c r="TOX25" s="388"/>
      <c r="TOY25" s="388"/>
      <c r="TOZ25" s="388"/>
      <c r="TPA25" s="388"/>
      <c r="TPB25" s="388"/>
      <c r="TPC25" s="388"/>
      <c r="TPD25" s="388"/>
      <c r="TPE25" s="388"/>
      <c r="TPF25" s="388"/>
      <c r="TPG25" s="388"/>
      <c r="TPH25" s="388"/>
      <c r="TPI25" s="388"/>
      <c r="TPJ25" s="388"/>
      <c r="TPK25" s="388"/>
      <c r="TPL25" s="388"/>
      <c r="TPM25" s="388"/>
      <c r="TPN25" s="388"/>
      <c r="TPO25" s="388"/>
      <c r="TPP25" s="388"/>
      <c r="TPQ25" s="388"/>
      <c r="TPR25" s="388"/>
      <c r="TPS25" s="388"/>
      <c r="TPT25" s="388"/>
      <c r="TPU25" s="388"/>
      <c r="TPV25" s="388"/>
      <c r="TPW25" s="388"/>
      <c r="TPX25" s="388"/>
      <c r="TPY25" s="388"/>
      <c r="TPZ25" s="388"/>
      <c r="TQA25" s="388"/>
      <c r="TQB25" s="388"/>
      <c r="TQC25" s="388"/>
      <c r="TQD25" s="388"/>
      <c r="TQE25" s="388"/>
      <c r="TQF25" s="388"/>
      <c r="TQG25" s="388"/>
      <c r="TQH25" s="388"/>
      <c r="TQI25" s="388"/>
      <c r="TQJ25" s="388"/>
      <c r="TQK25" s="388"/>
      <c r="TQL25" s="388"/>
      <c r="TQM25" s="388"/>
      <c r="TQN25" s="388"/>
      <c r="TQO25" s="388"/>
      <c r="TQP25" s="388"/>
      <c r="TQQ25" s="388"/>
      <c r="TQR25" s="388"/>
      <c r="TQS25" s="388"/>
      <c r="TQT25" s="388"/>
      <c r="TQU25" s="388"/>
      <c r="TQV25" s="388"/>
      <c r="TQW25" s="388"/>
      <c r="TQX25" s="388"/>
      <c r="TQY25" s="388"/>
      <c r="TQZ25" s="388"/>
      <c r="TRA25" s="388"/>
      <c r="TRB25" s="388"/>
      <c r="TRC25" s="388"/>
      <c r="TRD25" s="388"/>
      <c r="TRE25" s="388"/>
      <c r="TRF25" s="388"/>
      <c r="TRG25" s="388"/>
      <c r="TRH25" s="388"/>
      <c r="TRI25" s="388"/>
      <c r="TRJ25" s="388"/>
      <c r="TRK25" s="388"/>
      <c r="TRL25" s="388"/>
      <c r="TRM25" s="388"/>
      <c r="TRN25" s="388"/>
      <c r="TRO25" s="388"/>
      <c r="TRP25" s="388"/>
      <c r="TRQ25" s="388"/>
      <c r="TRR25" s="388"/>
      <c r="TRS25" s="388"/>
      <c r="TRT25" s="388"/>
      <c r="TRU25" s="388"/>
      <c r="TRV25" s="388"/>
      <c r="TRW25" s="388"/>
      <c r="TRX25" s="388"/>
      <c r="TRY25" s="388"/>
      <c r="TRZ25" s="388"/>
      <c r="TSA25" s="388"/>
      <c r="TSB25" s="388"/>
      <c r="TSC25" s="388"/>
      <c r="TSD25" s="388"/>
      <c r="TSE25" s="388"/>
      <c r="TSF25" s="388"/>
      <c r="TSG25" s="388"/>
      <c r="TSH25" s="388"/>
      <c r="TSI25" s="388"/>
      <c r="TSJ25" s="388"/>
      <c r="TSK25" s="388"/>
      <c r="TSL25" s="388"/>
      <c r="TSM25" s="388"/>
      <c r="TSN25" s="388"/>
      <c r="TSO25" s="388"/>
      <c r="TSP25" s="388"/>
      <c r="TSQ25" s="388"/>
      <c r="TSR25" s="388"/>
      <c r="TSS25" s="388"/>
      <c r="TST25" s="388"/>
      <c r="TSU25" s="388"/>
      <c r="TSV25" s="388"/>
      <c r="TSW25" s="388"/>
      <c r="TSX25" s="388"/>
      <c r="TSY25" s="388"/>
      <c r="TSZ25" s="388"/>
      <c r="TTA25" s="388"/>
      <c r="TTB25" s="388"/>
      <c r="TTC25" s="388"/>
      <c r="TTD25" s="388"/>
      <c r="TTE25" s="388"/>
      <c r="TTF25" s="388"/>
      <c r="TTG25" s="388"/>
      <c r="TTH25" s="388"/>
      <c r="TTI25" s="388"/>
      <c r="TTJ25" s="388"/>
      <c r="TTK25" s="388"/>
      <c r="TTL25" s="388"/>
      <c r="TTM25" s="388"/>
      <c r="TTN25" s="388"/>
      <c r="TTO25" s="388"/>
      <c r="TTP25" s="388"/>
      <c r="TTQ25" s="388"/>
      <c r="TTR25" s="388"/>
      <c r="TTS25" s="388"/>
      <c r="TTT25" s="388"/>
      <c r="TTU25" s="388"/>
      <c r="TTV25" s="388"/>
      <c r="TTW25" s="388"/>
      <c r="TTX25" s="388"/>
      <c r="TTY25" s="388"/>
      <c r="TTZ25" s="388"/>
      <c r="TUA25" s="388"/>
      <c r="TUB25" s="388"/>
      <c r="TUC25" s="388"/>
      <c r="TUD25" s="388"/>
      <c r="TUE25" s="388"/>
      <c r="TUF25" s="388"/>
      <c r="TUG25" s="388"/>
      <c r="TUH25" s="388"/>
      <c r="TUI25" s="388"/>
      <c r="TUJ25" s="388"/>
      <c r="TUK25" s="388"/>
      <c r="TUL25" s="388"/>
      <c r="TUM25" s="388"/>
      <c r="TUN25" s="388"/>
      <c r="TUO25" s="388"/>
      <c r="TUP25" s="388"/>
      <c r="TUQ25" s="388"/>
      <c r="TUR25" s="388"/>
      <c r="TUS25" s="388"/>
      <c r="TUT25" s="388"/>
      <c r="TUU25" s="388"/>
      <c r="TUV25" s="388"/>
      <c r="TUW25" s="388"/>
      <c r="TUX25" s="388"/>
      <c r="TUY25" s="388"/>
      <c r="TUZ25" s="388"/>
      <c r="TVA25" s="388"/>
      <c r="TVB25" s="388"/>
      <c r="TVC25" s="388"/>
      <c r="TVD25" s="388"/>
      <c r="TVE25" s="388"/>
      <c r="TVF25" s="388"/>
      <c r="TVG25" s="388"/>
      <c r="TVH25" s="388"/>
      <c r="TVI25" s="388"/>
      <c r="TVJ25" s="388"/>
      <c r="TVK25" s="388"/>
      <c r="TVL25" s="388"/>
      <c r="TVM25" s="388"/>
      <c r="TVN25" s="388"/>
      <c r="TVO25" s="388"/>
      <c r="TVP25" s="388"/>
      <c r="TVQ25" s="388"/>
      <c r="TVR25" s="388"/>
      <c r="TVS25" s="388"/>
      <c r="TVT25" s="388"/>
      <c r="TVU25" s="388"/>
      <c r="TVV25" s="388"/>
      <c r="TVW25" s="388"/>
      <c r="TVX25" s="388"/>
      <c r="TVY25" s="388"/>
      <c r="TVZ25" s="388"/>
      <c r="TWA25" s="388"/>
      <c r="TWB25" s="388"/>
      <c r="TWC25" s="388"/>
      <c r="TWD25" s="388"/>
      <c r="TWE25" s="388"/>
      <c r="TWF25" s="388"/>
      <c r="TWG25" s="388"/>
      <c r="TWH25" s="388"/>
      <c r="TWI25" s="388"/>
      <c r="TWJ25" s="388"/>
      <c r="TWK25" s="388"/>
      <c r="TWL25" s="388"/>
      <c r="TWM25" s="388"/>
      <c r="TWN25" s="388"/>
      <c r="TWO25" s="388"/>
      <c r="TWP25" s="388"/>
      <c r="TWQ25" s="388"/>
      <c r="TWR25" s="388"/>
      <c r="TWS25" s="388"/>
      <c r="TWT25" s="388"/>
      <c r="TWU25" s="388"/>
      <c r="TWV25" s="388"/>
      <c r="TWW25" s="388"/>
      <c r="TWX25" s="388"/>
      <c r="TWY25" s="388"/>
      <c r="TWZ25" s="388"/>
      <c r="TXA25" s="388"/>
      <c r="TXB25" s="388"/>
      <c r="TXC25" s="388"/>
      <c r="TXD25" s="388"/>
      <c r="TXE25" s="388"/>
      <c r="TXF25" s="388"/>
      <c r="TXG25" s="388"/>
      <c r="TXH25" s="388"/>
      <c r="TXI25" s="388"/>
      <c r="TXJ25" s="388"/>
      <c r="TXK25" s="388"/>
      <c r="TXL25" s="388"/>
      <c r="TXM25" s="388"/>
      <c r="TXN25" s="388"/>
      <c r="TXO25" s="388"/>
      <c r="TXP25" s="388"/>
      <c r="TXQ25" s="388"/>
      <c r="TXR25" s="388"/>
      <c r="TXS25" s="388"/>
      <c r="TXT25" s="388"/>
      <c r="TXU25" s="388"/>
      <c r="TXV25" s="388"/>
      <c r="TXW25" s="388"/>
      <c r="TXX25" s="388"/>
      <c r="TXY25" s="388"/>
      <c r="TXZ25" s="388"/>
      <c r="TYA25" s="388"/>
      <c r="TYB25" s="388"/>
      <c r="TYC25" s="388"/>
      <c r="TYD25" s="388"/>
      <c r="TYE25" s="388"/>
      <c r="TYF25" s="388"/>
      <c r="TYG25" s="388"/>
      <c r="TYH25" s="388"/>
      <c r="TYI25" s="388"/>
      <c r="TYJ25" s="388"/>
      <c r="TYK25" s="388"/>
      <c r="TYL25" s="388"/>
      <c r="TYM25" s="388"/>
      <c r="TYN25" s="388"/>
      <c r="TYO25" s="388"/>
      <c r="TYP25" s="388"/>
      <c r="TYQ25" s="388"/>
      <c r="TYR25" s="388"/>
      <c r="TYS25" s="388"/>
      <c r="TYT25" s="388"/>
      <c r="TYU25" s="388"/>
      <c r="TYV25" s="388"/>
      <c r="TYW25" s="388"/>
      <c r="TYX25" s="388"/>
      <c r="TYY25" s="388"/>
      <c r="TYZ25" s="388"/>
      <c r="TZA25" s="388"/>
      <c r="TZB25" s="388"/>
      <c r="TZC25" s="388"/>
      <c r="TZD25" s="388"/>
      <c r="TZE25" s="388"/>
      <c r="TZF25" s="388"/>
      <c r="TZG25" s="388"/>
      <c r="TZH25" s="388"/>
      <c r="TZI25" s="388"/>
      <c r="TZJ25" s="388"/>
      <c r="TZK25" s="388"/>
      <c r="TZL25" s="388"/>
      <c r="TZM25" s="388"/>
      <c r="TZN25" s="388"/>
      <c r="TZO25" s="388"/>
      <c r="TZP25" s="388"/>
      <c r="TZQ25" s="388"/>
      <c r="TZR25" s="388"/>
      <c r="TZS25" s="388"/>
      <c r="TZT25" s="388"/>
      <c r="TZU25" s="388"/>
      <c r="TZV25" s="388"/>
      <c r="TZW25" s="388"/>
      <c r="TZX25" s="388"/>
      <c r="TZY25" s="388"/>
      <c r="TZZ25" s="388"/>
      <c r="UAA25" s="388"/>
      <c r="UAB25" s="388"/>
      <c r="UAC25" s="388"/>
      <c r="UAD25" s="388"/>
      <c r="UAE25" s="388"/>
      <c r="UAF25" s="388"/>
      <c r="UAG25" s="388"/>
      <c r="UAH25" s="388"/>
      <c r="UAI25" s="388"/>
      <c r="UAJ25" s="388"/>
      <c r="UAK25" s="388"/>
      <c r="UAL25" s="388"/>
      <c r="UAM25" s="388"/>
      <c r="UAN25" s="388"/>
      <c r="UAO25" s="388"/>
      <c r="UAP25" s="388"/>
      <c r="UAQ25" s="388"/>
      <c r="UAR25" s="388"/>
      <c r="UAS25" s="388"/>
      <c r="UAT25" s="388"/>
      <c r="UAU25" s="388"/>
      <c r="UAV25" s="388"/>
      <c r="UAW25" s="388"/>
      <c r="UAX25" s="388"/>
      <c r="UAY25" s="388"/>
      <c r="UAZ25" s="388"/>
      <c r="UBA25" s="388"/>
      <c r="UBB25" s="388"/>
      <c r="UBC25" s="388"/>
      <c r="UBD25" s="388"/>
      <c r="UBE25" s="388"/>
      <c r="UBF25" s="388"/>
      <c r="UBG25" s="388"/>
      <c r="UBH25" s="388"/>
      <c r="UBI25" s="388"/>
      <c r="UBJ25" s="388"/>
      <c r="UBK25" s="388"/>
      <c r="UBL25" s="388"/>
      <c r="UBM25" s="388"/>
      <c r="UBN25" s="388"/>
      <c r="UBO25" s="388"/>
      <c r="UBP25" s="388"/>
      <c r="UBQ25" s="388"/>
      <c r="UBR25" s="388"/>
      <c r="UBS25" s="388"/>
      <c r="UBT25" s="388"/>
      <c r="UBU25" s="388"/>
      <c r="UBV25" s="388"/>
      <c r="UBW25" s="388"/>
      <c r="UBX25" s="388"/>
      <c r="UBY25" s="388"/>
      <c r="UBZ25" s="388"/>
      <c r="UCA25" s="388"/>
      <c r="UCB25" s="388"/>
      <c r="UCC25" s="388"/>
      <c r="UCD25" s="388"/>
      <c r="UCE25" s="388"/>
      <c r="UCF25" s="388"/>
      <c r="UCG25" s="388"/>
      <c r="UCH25" s="388"/>
      <c r="UCI25" s="388"/>
      <c r="UCJ25" s="388"/>
      <c r="UCK25" s="388"/>
      <c r="UCL25" s="388"/>
      <c r="UCM25" s="388"/>
      <c r="UCN25" s="388"/>
      <c r="UCO25" s="388"/>
      <c r="UCP25" s="388"/>
      <c r="UCQ25" s="388"/>
      <c r="UCR25" s="388"/>
      <c r="UCS25" s="388"/>
      <c r="UCT25" s="388"/>
      <c r="UCU25" s="388"/>
      <c r="UCV25" s="388"/>
      <c r="UCW25" s="388"/>
      <c r="UCX25" s="388"/>
      <c r="UCY25" s="388"/>
      <c r="UCZ25" s="388"/>
      <c r="UDA25" s="388"/>
      <c r="UDB25" s="388"/>
      <c r="UDC25" s="388"/>
      <c r="UDD25" s="388"/>
      <c r="UDE25" s="388"/>
      <c r="UDF25" s="388"/>
      <c r="UDG25" s="388"/>
      <c r="UDH25" s="388"/>
      <c r="UDI25" s="388"/>
      <c r="UDJ25" s="388"/>
      <c r="UDK25" s="388"/>
      <c r="UDL25" s="388"/>
      <c r="UDM25" s="388"/>
      <c r="UDN25" s="388"/>
      <c r="UDO25" s="388"/>
      <c r="UDP25" s="388"/>
      <c r="UDQ25" s="388"/>
      <c r="UDR25" s="388"/>
      <c r="UDS25" s="388"/>
      <c r="UDT25" s="388"/>
      <c r="UDU25" s="388"/>
      <c r="UDV25" s="388"/>
      <c r="UDW25" s="388"/>
      <c r="UDX25" s="388"/>
      <c r="UDY25" s="388"/>
      <c r="UDZ25" s="388"/>
      <c r="UEA25" s="388"/>
      <c r="UEB25" s="388"/>
      <c r="UEC25" s="388"/>
    </row>
    <row r="26" spans="1:14329" ht="15.75" thickBot="1">
      <c r="A26" s="316"/>
      <c r="B26" s="316"/>
      <c r="C26" s="317"/>
      <c r="D26" s="317"/>
      <c r="E26" s="318"/>
      <c r="F26" s="319"/>
      <c r="G26" s="319"/>
      <c r="H26" s="319"/>
      <c r="K26" s="320"/>
      <c r="L26" s="320"/>
      <c r="M26" s="320"/>
      <c r="N26" s="320"/>
      <c r="O26" s="320"/>
      <c r="Q26" s="321"/>
      <c r="R26" s="321"/>
      <c r="S26" s="321"/>
      <c r="T26" s="321"/>
      <c r="U26" s="321"/>
      <c r="V26" s="321"/>
      <c r="W26" s="321"/>
      <c r="Z26" s="322"/>
      <c r="AA26" s="321"/>
      <c r="AB26" s="321"/>
      <c r="AC26" s="321"/>
      <c r="AD26" s="321"/>
      <c r="AE26" s="321"/>
      <c r="AF26" s="321"/>
      <c r="QXT26" s="389"/>
      <c r="QXU26" s="389"/>
      <c r="QXV26" s="389"/>
      <c r="QXW26" s="389"/>
      <c r="QXX26" s="389"/>
      <c r="QXY26" s="389"/>
      <c r="QXZ26" s="389"/>
      <c r="QYA26" s="389"/>
      <c r="QYB26" s="389"/>
      <c r="QYC26" s="389"/>
      <c r="QYD26" s="389"/>
      <c r="QYE26" s="389"/>
      <c r="QYF26" s="389"/>
      <c r="QYG26" s="389"/>
      <c r="QYH26" s="389"/>
      <c r="QYI26" s="389"/>
      <c r="QYJ26" s="389"/>
      <c r="QYK26" s="389"/>
      <c r="QYL26" s="389"/>
      <c r="QYM26" s="389"/>
      <c r="QYN26" s="389"/>
      <c r="QYO26" s="389"/>
      <c r="QYP26" s="389"/>
      <c r="QYQ26" s="389"/>
      <c r="QYR26" s="389"/>
      <c r="QYS26" s="389"/>
      <c r="QYT26" s="389"/>
      <c r="QYU26" s="389"/>
      <c r="QYV26" s="389"/>
      <c r="QYW26" s="389"/>
      <c r="QYX26" s="389"/>
      <c r="QYY26" s="389"/>
      <c r="QYZ26" s="389"/>
      <c r="QZA26" s="389"/>
      <c r="QZB26" s="389"/>
      <c r="QZC26" s="389"/>
      <c r="QZD26" s="389"/>
      <c r="QZE26" s="389"/>
      <c r="QZF26" s="389"/>
      <c r="QZG26" s="389"/>
      <c r="QZH26" s="389"/>
      <c r="QZI26" s="389"/>
      <c r="QZJ26" s="389"/>
      <c r="QZK26" s="389"/>
      <c r="QZL26" s="389"/>
      <c r="QZM26" s="389"/>
      <c r="QZN26" s="389"/>
      <c r="QZO26" s="389"/>
      <c r="QZP26" s="389"/>
      <c r="QZQ26" s="389"/>
      <c r="QZR26" s="389"/>
      <c r="QZS26" s="389"/>
      <c r="QZT26" s="389"/>
      <c r="QZU26" s="389"/>
      <c r="QZV26" s="389"/>
      <c r="QZW26" s="389"/>
      <c r="QZX26" s="389"/>
      <c r="QZY26" s="389"/>
      <c r="QZZ26" s="389"/>
      <c r="RAA26" s="389"/>
      <c r="RAB26" s="389"/>
      <c r="RAC26" s="389"/>
      <c r="RAD26" s="389"/>
      <c r="RAE26" s="389"/>
      <c r="RAF26" s="389"/>
      <c r="RAG26" s="389"/>
      <c r="RAH26" s="389"/>
      <c r="RAI26" s="389"/>
      <c r="RAJ26" s="389"/>
      <c r="RAK26" s="389"/>
      <c r="RAL26" s="389"/>
      <c r="RAM26" s="389"/>
      <c r="RAN26" s="389"/>
      <c r="RAO26" s="389"/>
      <c r="RAP26" s="389"/>
      <c r="RAQ26" s="389"/>
      <c r="RAR26" s="389"/>
      <c r="RAS26" s="389"/>
      <c r="RAT26" s="389"/>
      <c r="RAU26" s="389"/>
      <c r="RAV26" s="389"/>
      <c r="RAW26" s="389"/>
      <c r="RAX26" s="389"/>
      <c r="RAY26" s="389"/>
      <c r="RAZ26" s="389"/>
      <c r="RBA26" s="389"/>
      <c r="RBB26" s="389"/>
      <c r="RBC26" s="389"/>
      <c r="RBD26" s="389"/>
      <c r="RBE26" s="389"/>
      <c r="RBF26" s="389"/>
      <c r="RBG26" s="389"/>
      <c r="RBH26" s="389"/>
      <c r="RBI26" s="389"/>
      <c r="RBJ26" s="389"/>
      <c r="RBK26" s="389"/>
      <c r="RBL26" s="389"/>
      <c r="RBM26" s="389"/>
      <c r="RBN26" s="389"/>
      <c r="RBO26" s="389"/>
      <c r="RBP26" s="389"/>
      <c r="RBQ26" s="389"/>
      <c r="RBR26" s="389"/>
      <c r="RBS26" s="389"/>
      <c r="RBT26" s="389"/>
      <c r="RBU26" s="389"/>
      <c r="RBV26" s="389"/>
      <c r="RBW26" s="389"/>
      <c r="RBX26" s="389"/>
      <c r="RBY26" s="389"/>
      <c r="RBZ26" s="389"/>
      <c r="RCA26" s="389"/>
      <c r="RCB26" s="389"/>
      <c r="RCC26" s="389"/>
      <c r="RCD26" s="389"/>
      <c r="RCE26" s="389"/>
      <c r="RCF26" s="389"/>
      <c r="RCG26" s="389"/>
      <c r="RCH26" s="389"/>
      <c r="RCI26" s="389"/>
      <c r="RCJ26" s="389"/>
      <c r="RCK26" s="389"/>
      <c r="RCL26" s="389"/>
      <c r="RCM26" s="389"/>
      <c r="RCN26" s="389"/>
      <c r="RCO26" s="389"/>
      <c r="RCP26" s="389"/>
      <c r="RCQ26" s="389"/>
      <c r="RCR26" s="389"/>
      <c r="RCS26" s="389"/>
      <c r="RCT26" s="389"/>
      <c r="RCU26" s="389"/>
      <c r="RCV26" s="389"/>
      <c r="RCW26" s="389"/>
      <c r="RCX26" s="389"/>
      <c r="RCY26" s="389"/>
      <c r="RCZ26" s="389"/>
      <c r="RDA26" s="389"/>
      <c r="RDB26" s="389"/>
      <c r="RDC26" s="389"/>
      <c r="RDD26" s="389"/>
      <c r="RDE26" s="389"/>
      <c r="RDF26" s="389"/>
      <c r="RDG26" s="389"/>
      <c r="RDH26" s="389"/>
      <c r="RDI26" s="389"/>
      <c r="RDJ26" s="389"/>
      <c r="RDK26" s="389"/>
      <c r="RDL26" s="389"/>
      <c r="RDM26" s="389"/>
      <c r="RDN26" s="389"/>
      <c r="RDO26" s="389"/>
      <c r="RDP26" s="389"/>
      <c r="RDQ26" s="389"/>
      <c r="RDR26" s="389"/>
      <c r="RDS26" s="389"/>
      <c r="RDT26" s="389"/>
      <c r="RDU26" s="389"/>
      <c r="RDV26" s="389"/>
      <c r="RDW26" s="389"/>
      <c r="RDX26" s="389"/>
      <c r="RDY26" s="389"/>
      <c r="RDZ26" s="389"/>
      <c r="REA26" s="389"/>
      <c r="REB26" s="389"/>
      <c r="REC26" s="389"/>
      <c r="RED26" s="389"/>
      <c r="REE26" s="389"/>
      <c r="REF26" s="389"/>
      <c r="REG26" s="389"/>
      <c r="REH26" s="389"/>
      <c r="REI26" s="389"/>
      <c r="REJ26" s="389"/>
      <c r="REK26" s="389"/>
      <c r="REL26" s="389"/>
      <c r="REM26" s="389"/>
      <c r="REN26" s="389"/>
      <c r="REO26" s="389"/>
      <c r="REP26" s="389"/>
      <c r="REQ26" s="389"/>
      <c r="RER26" s="389"/>
      <c r="RES26" s="389"/>
      <c r="RET26" s="389"/>
      <c r="REU26" s="389"/>
      <c r="REV26" s="389"/>
      <c r="REW26" s="389"/>
      <c r="REX26" s="389"/>
      <c r="REY26" s="389"/>
      <c r="REZ26" s="389"/>
      <c r="RFA26" s="389"/>
      <c r="RFB26" s="389"/>
      <c r="RFC26" s="389"/>
      <c r="RFD26" s="389"/>
      <c r="RFE26" s="389"/>
      <c r="RFF26" s="389"/>
      <c r="RFG26" s="389"/>
      <c r="RFH26" s="389"/>
      <c r="RFI26" s="389"/>
      <c r="RFJ26" s="389"/>
      <c r="RFK26" s="389"/>
      <c r="RFL26" s="389"/>
      <c r="RFM26" s="389"/>
      <c r="RFN26" s="389"/>
      <c r="RFO26" s="389"/>
      <c r="RFP26" s="389"/>
      <c r="RFQ26" s="389"/>
      <c r="RFR26" s="389"/>
      <c r="RFS26" s="389"/>
      <c r="RFT26" s="389"/>
      <c r="RFU26" s="389"/>
      <c r="RFV26" s="389"/>
      <c r="RFW26" s="389"/>
      <c r="RFX26" s="389"/>
      <c r="RFY26" s="389"/>
      <c r="RFZ26" s="389"/>
      <c r="RGA26" s="389"/>
      <c r="RGB26" s="389"/>
      <c r="RGC26" s="389"/>
      <c r="RGD26" s="389"/>
      <c r="RGE26" s="389"/>
      <c r="RGF26" s="389"/>
      <c r="RGG26" s="389"/>
      <c r="RGH26" s="389"/>
      <c r="RGI26" s="389"/>
      <c r="RGJ26" s="389"/>
      <c r="RGK26" s="389"/>
      <c r="RGL26" s="389"/>
      <c r="RGM26" s="389"/>
      <c r="RGN26" s="389"/>
      <c r="RGO26" s="389"/>
      <c r="RGP26" s="389"/>
      <c r="RGQ26" s="389"/>
      <c r="RGR26" s="389"/>
      <c r="RGS26" s="389"/>
      <c r="RGT26" s="389"/>
      <c r="RGU26" s="389"/>
      <c r="RGV26" s="389"/>
      <c r="RGW26" s="389"/>
      <c r="RGX26" s="389"/>
      <c r="RGY26" s="389"/>
      <c r="RGZ26" s="389"/>
      <c r="RHA26" s="389"/>
      <c r="RHB26" s="389"/>
      <c r="RHC26" s="389"/>
      <c r="RHD26" s="389"/>
      <c r="RHE26" s="389"/>
      <c r="RHF26" s="389"/>
      <c r="RHG26" s="389"/>
      <c r="RHH26" s="389"/>
      <c r="RHI26" s="389"/>
      <c r="RHJ26" s="389"/>
      <c r="RHK26" s="389"/>
      <c r="RHL26" s="389"/>
      <c r="RHM26" s="389"/>
      <c r="RHN26" s="389"/>
      <c r="RHO26" s="389"/>
      <c r="RHP26" s="389"/>
      <c r="RHQ26" s="389"/>
      <c r="RHR26" s="389"/>
      <c r="RHS26" s="389"/>
      <c r="RHT26" s="389"/>
      <c r="RHU26" s="389"/>
      <c r="RHV26" s="389"/>
      <c r="RHW26" s="389"/>
      <c r="RHX26" s="389"/>
      <c r="RHY26" s="389"/>
      <c r="RHZ26" s="389"/>
      <c r="RIA26" s="389"/>
      <c r="RIB26" s="389"/>
      <c r="RIC26" s="389"/>
      <c r="RID26" s="389"/>
      <c r="RIE26" s="389"/>
      <c r="RIF26" s="389"/>
      <c r="RIG26" s="389"/>
      <c r="RIH26" s="389"/>
      <c r="RII26" s="389"/>
      <c r="RIJ26" s="389"/>
      <c r="RIK26" s="389"/>
      <c r="RIL26" s="389"/>
      <c r="RIM26" s="389"/>
      <c r="RIN26" s="389"/>
      <c r="RIO26" s="389"/>
      <c r="RIP26" s="389"/>
      <c r="RIQ26" s="389"/>
      <c r="RIR26" s="389"/>
      <c r="RIS26" s="389"/>
      <c r="RIT26" s="389"/>
      <c r="RIU26" s="389"/>
      <c r="RIV26" s="389"/>
      <c r="RIW26" s="389"/>
      <c r="RIX26" s="389"/>
      <c r="RIY26" s="389"/>
      <c r="RIZ26" s="389"/>
      <c r="RJA26" s="389"/>
      <c r="RJB26" s="389"/>
      <c r="RJC26" s="389"/>
      <c r="RJD26" s="389"/>
      <c r="RJE26" s="389"/>
      <c r="RJF26" s="389"/>
      <c r="RJG26" s="389"/>
      <c r="RJH26" s="389"/>
      <c r="RJI26" s="389"/>
      <c r="RJJ26" s="389"/>
      <c r="RJK26" s="389"/>
      <c r="RJL26" s="389"/>
      <c r="RJM26" s="389"/>
      <c r="RJN26" s="389"/>
      <c r="RJO26" s="389"/>
      <c r="RJP26" s="389"/>
      <c r="RJQ26" s="389"/>
      <c r="RJR26" s="389"/>
      <c r="RJS26" s="389"/>
      <c r="RJT26" s="389"/>
      <c r="RJU26" s="389"/>
      <c r="RJV26" s="389"/>
      <c r="RJW26" s="389"/>
      <c r="RJX26" s="389"/>
      <c r="RJY26" s="389"/>
      <c r="RJZ26" s="389"/>
      <c r="RKA26" s="389"/>
      <c r="RKB26" s="389"/>
      <c r="RKC26" s="389"/>
      <c r="RKD26" s="389"/>
      <c r="RKE26" s="389"/>
      <c r="RKF26" s="389"/>
      <c r="RKG26" s="389"/>
      <c r="RKH26" s="389"/>
      <c r="RKI26" s="389"/>
      <c r="RKJ26" s="389"/>
      <c r="RKK26" s="389"/>
      <c r="RKL26" s="389"/>
      <c r="RKM26" s="389"/>
      <c r="RKN26" s="389"/>
      <c r="RKO26" s="389"/>
      <c r="RKP26" s="389"/>
      <c r="RKQ26" s="389"/>
      <c r="RKR26" s="389"/>
      <c r="RKS26" s="389"/>
      <c r="RKT26" s="389"/>
      <c r="RKU26" s="389"/>
      <c r="RKV26" s="389"/>
      <c r="RKW26" s="389"/>
      <c r="RKX26" s="389"/>
      <c r="RKY26" s="389"/>
      <c r="RKZ26" s="389"/>
      <c r="RLA26" s="389"/>
      <c r="RLB26" s="389"/>
      <c r="RLC26" s="389"/>
      <c r="RLD26" s="389"/>
      <c r="RLE26" s="389"/>
      <c r="RLF26" s="389"/>
      <c r="RLG26" s="389"/>
      <c r="RLH26" s="389"/>
      <c r="RLI26" s="389"/>
      <c r="RLJ26" s="389"/>
      <c r="RLK26" s="389"/>
      <c r="RLL26" s="389"/>
      <c r="RLM26" s="389"/>
      <c r="RLN26" s="389"/>
      <c r="RLO26" s="389"/>
      <c r="RLP26" s="389"/>
      <c r="RLQ26" s="389"/>
      <c r="RLR26" s="389"/>
      <c r="RLS26" s="389"/>
      <c r="RLT26" s="389"/>
      <c r="RLU26" s="389"/>
      <c r="RLV26" s="389"/>
      <c r="RLW26" s="389"/>
      <c r="RLX26" s="389"/>
      <c r="RLY26" s="389"/>
      <c r="RLZ26" s="389"/>
      <c r="RMA26" s="389"/>
      <c r="RMB26" s="389"/>
      <c r="RMC26" s="389"/>
      <c r="RMD26" s="389"/>
      <c r="RME26" s="389"/>
      <c r="RMF26" s="389"/>
      <c r="RMG26" s="389"/>
      <c r="RMH26" s="389"/>
      <c r="RMI26" s="389"/>
      <c r="RMJ26" s="389"/>
      <c r="RMK26" s="389"/>
      <c r="RML26" s="389"/>
      <c r="RMM26" s="389"/>
      <c r="RMN26" s="389"/>
      <c r="RMO26" s="389"/>
      <c r="RMP26" s="389"/>
      <c r="RMQ26" s="389"/>
      <c r="RMR26" s="389"/>
      <c r="RMS26" s="389"/>
      <c r="RMT26" s="389"/>
      <c r="RMU26" s="389"/>
      <c r="RMV26" s="389"/>
      <c r="RMW26" s="389"/>
      <c r="RMX26" s="389"/>
      <c r="RMY26" s="389"/>
      <c r="RMZ26" s="389"/>
      <c r="RNA26" s="389"/>
      <c r="RNB26" s="389"/>
      <c r="RNC26" s="389"/>
      <c r="RND26" s="389"/>
      <c r="RNE26" s="389"/>
      <c r="RNF26" s="389"/>
      <c r="RNG26" s="389"/>
      <c r="RNH26" s="389"/>
      <c r="RNI26" s="389"/>
      <c r="RNJ26" s="389"/>
      <c r="RNK26" s="389"/>
      <c r="RNL26" s="389"/>
      <c r="RNM26" s="389"/>
      <c r="RNN26" s="389"/>
      <c r="RNO26" s="389"/>
      <c r="RNP26" s="389"/>
      <c r="RNQ26" s="389"/>
      <c r="RNR26" s="389"/>
      <c r="RNS26" s="389"/>
      <c r="RNT26" s="389"/>
      <c r="RNU26" s="389"/>
      <c r="RNV26" s="389"/>
      <c r="RNW26" s="389"/>
      <c r="RNX26" s="389"/>
      <c r="RNY26" s="389"/>
      <c r="RNZ26" s="389"/>
      <c r="ROA26" s="389"/>
      <c r="ROB26" s="389"/>
      <c r="ROC26" s="389"/>
      <c r="ROD26" s="389"/>
      <c r="ROE26" s="389"/>
      <c r="ROF26" s="389"/>
      <c r="ROG26" s="389"/>
      <c r="ROH26" s="389"/>
      <c r="ROI26" s="389"/>
      <c r="ROJ26" s="389"/>
      <c r="ROK26" s="389"/>
      <c r="ROL26" s="389"/>
      <c r="ROM26" s="389"/>
      <c r="RON26" s="389"/>
      <c r="ROO26" s="389"/>
      <c r="ROP26" s="389"/>
      <c r="ROQ26" s="389"/>
      <c r="ROR26" s="389"/>
      <c r="ROS26" s="389"/>
      <c r="ROT26" s="389"/>
      <c r="ROU26" s="389"/>
      <c r="ROV26" s="389"/>
      <c r="ROW26" s="389"/>
      <c r="ROX26" s="389"/>
      <c r="ROY26" s="389"/>
      <c r="ROZ26" s="389"/>
      <c r="RPA26" s="389"/>
      <c r="RPB26" s="389"/>
      <c r="RPC26" s="389"/>
      <c r="RPD26" s="389"/>
      <c r="RPE26" s="389"/>
      <c r="RPF26" s="389"/>
      <c r="RPG26" s="389"/>
      <c r="RPH26" s="389"/>
      <c r="RPI26" s="389"/>
      <c r="RPJ26" s="389"/>
      <c r="RPK26" s="389"/>
      <c r="RPL26" s="389"/>
      <c r="RPM26" s="389"/>
      <c r="RPN26" s="389"/>
      <c r="RPO26" s="389"/>
      <c r="RPP26" s="389"/>
      <c r="RPQ26" s="389"/>
      <c r="RPR26" s="389"/>
      <c r="RPS26" s="389"/>
      <c r="RPT26" s="389"/>
      <c r="RPU26" s="389"/>
      <c r="RPV26" s="389"/>
      <c r="RPW26" s="389"/>
      <c r="RPX26" s="389"/>
      <c r="RPY26" s="389"/>
      <c r="RPZ26" s="389"/>
      <c r="RQA26" s="389"/>
      <c r="RQB26" s="389"/>
      <c r="RQC26" s="389"/>
      <c r="RQD26" s="389"/>
      <c r="RQE26" s="389"/>
      <c r="RQF26" s="389"/>
      <c r="RQG26" s="389"/>
      <c r="RQH26" s="389"/>
      <c r="RQI26" s="389"/>
      <c r="RQJ26" s="389"/>
      <c r="RQK26" s="389"/>
      <c r="RQL26" s="389"/>
      <c r="RQM26" s="389"/>
      <c r="RQN26" s="389"/>
      <c r="RQO26" s="389"/>
      <c r="RQP26" s="389"/>
      <c r="RQQ26" s="389"/>
      <c r="RQR26" s="389"/>
      <c r="RQS26" s="389"/>
      <c r="RQT26" s="389"/>
      <c r="RQU26" s="389"/>
      <c r="RQV26" s="389"/>
      <c r="RQW26" s="389"/>
      <c r="RQX26" s="389"/>
      <c r="RQY26" s="389"/>
      <c r="RQZ26" s="389"/>
      <c r="RRA26" s="389"/>
      <c r="RRB26" s="389"/>
      <c r="RRC26" s="389"/>
      <c r="RRD26" s="389"/>
      <c r="RRE26" s="389"/>
      <c r="RRF26" s="389"/>
      <c r="RRG26" s="389"/>
      <c r="RRH26" s="389"/>
      <c r="RRI26" s="389"/>
      <c r="RRJ26" s="389"/>
      <c r="RRK26" s="389"/>
      <c r="RRL26" s="389"/>
      <c r="RRM26" s="389"/>
      <c r="RRN26" s="389"/>
      <c r="RRO26" s="389"/>
      <c r="RRP26" s="389"/>
      <c r="RRQ26" s="389"/>
      <c r="RRR26" s="389"/>
      <c r="RRS26" s="389"/>
      <c r="RRT26" s="389"/>
      <c r="RRU26" s="389"/>
      <c r="RRV26" s="389"/>
      <c r="RRW26" s="389"/>
      <c r="RRX26" s="389"/>
      <c r="RRY26" s="389"/>
      <c r="RRZ26" s="389"/>
      <c r="RSA26" s="389"/>
      <c r="RSB26" s="389"/>
      <c r="RSC26" s="389"/>
      <c r="RSD26" s="389"/>
      <c r="RSE26" s="389"/>
      <c r="RSF26" s="389"/>
      <c r="RSG26" s="389"/>
      <c r="RSH26" s="389"/>
      <c r="RSI26" s="389"/>
      <c r="RSJ26" s="389"/>
      <c r="RSK26" s="389"/>
      <c r="RSL26" s="389"/>
      <c r="RSM26" s="389"/>
      <c r="RSN26" s="389"/>
      <c r="RSO26" s="389"/>
      <c r="RSP26" s="389"/>
      <c r="RSQ26" s="389"/>
      <c r="RSR26" s="389"/>
      <c r="RSS26" s="389"/>
      <c r="RST26" s="389"/>
      <c r="RSU26" s="389"/>
      <c r="RSV26" s="389"/>
      <c r="RSW26" s="389"/>
      <c r="RSX26" s="389"/>
      <c r="RSY26" s="389"/>
      <c r="RSZ26" s="389"/>
      <c r="RTA26" s="389"/>
      <c r="RTB26" s="389"/>
      <c r="RTC26" s="389"/>
      <c r="RTD26" s="389"/>
      <c r="RTE26" s="389"/>
      <c r="RTF26" s="389"/>
      <c r="RTG26" s="389"/>
      <c r="RTH26" s="389"/>
      <c r="RTI26" s="389"/>
      <c r="RTJ26" s="389"/>
      <c r="RTK26" s="389"/>
      <c r="RTL26" s="389"/>
      <c r="RTM26" s="389"/>
      <c r="RTN26" s="389"/>
      <c r="RTO26" s="389"/>
      <c r="RTP26" s="389"/>
      <c r="RTQ26" s="389"/>
      <c r="RTR26" s="389"/>
      <c r="RTS26" s="389"/>
      <c r="RTT26" s="389"/>
      <c r="RTU26" s="389"/>
      <c r="RTV26" s="389"/>
      <c r="RTW26" s="389"/>
      <c r="RTX26" s="389"/>
      <c r="RTY26" s="389"/>
      <c r="RTZ26" s="389"/>
      <c r="RUA26" s="389"/>
      <c r="RUB26" s="389"/>
      <c r="RUC26" s="389"/>
      <c r="RUD26" s="389"/>
      <c r="RUE26" s="389"/>
      <c r="RUF26" s="389"/>
      <c r="RUG26" s="389"/>
      <c r="RUH26" s="389"/>
      <c r="RUI26" s="389"/>
      <c r="RUJ26" s="389"/>
      <c r="RUK26" s="389"/>
      <c r="RUL26" s="389"/>
      <c r="RUM26" s="389"/>
      <c r="RUN26" s="389"/>
      <c r="RUO26" s="389"/>
      <c r="RUP26" s="389"/>
      <c r="RUQ26" s="389"/>
      <c r="RUR26" s="389"/>
      <c r="RUS26" s="389"/>
      <c r="RUT26" s="389"/>
      <c r="RUU26" s="389"/>
      <c r="RUV26" s="389"/>
      <c r="RUW26" s="389"/>
      <c r="RUX26" s="389"/>
      <c r="RUY26" s="389"/>
      <c r="RUZ26" s="389"/>
      <c r="RVA26" s="389"/>
      <c r="RVB26" s="389"/>
      <c r="RVC26" s="389"/>
      <c r="RVD26" s="389"/>
      <c r="RVE26" s="389"/>
      <c r="RVF26" s="389"/>
      <c r="RVG26" s="389"/>
      <c r="RVH26" s="389"/>
      <c r="RVI26" s="389"/>
      <c r="RVJ26" s="389"/>
      <c r="RVK26" s="389"/>
      <c r="RVL26" s="389"/>
      <c r="RVM26" s="389"/>
      <c r="RVN26" s="389"/>
      <c r="RVO26" s="389"/>
      <c r="RVP26" s="389"/>
      <c r="RVQ26" s="389"/>
      <c r="RVR26" s="389"/>
      <c r="RVS26" s="389"/>
      <c r="RVT26" s="389"/>
      <c r="RVU26" s="389"/>
      <c r="RVV26" s="389"/>
      <c r="RVW26" s="389"/>
      <c r="RVX26" s="389"/>
      <c r="RVY26" s="389"/>
      <c r="RVZ26" s="389"/>
      <c r="RWA26" s="389"/>
      <c r="RWB26" s="389"/>
      <c r="RWC26" s="389"/>
      <c r="RWD26" s="389"/>
      <c r="RWE26" s="389"/>
      <c r="RWF26" s="389"/>
      <c r="RWG26" s="389"/>
      <c r="RWH26" s="389"/>
      <c r="RWI26" s="389"/>
      <c r="RWJ26" s="389"/>
      <c r="RWK26" s="389"/>
      <c r="RWL26" s="389"/>
      <c r="RWM26" s="389"/>
      <c r="RWN26" s="389"/>
      <c r="RWO26" s="389"/>
      <c r="RWP26" s="389"/>
      <c r="RWQ26" s="389"/>
      <c r="RWR26" s="389"/>
      <c r="RWS26" s="389"/>
      <c r="RWT26" s="389"/>
      <c r="RWU26" s="389"/>
      <c r="RWV26" s="389"/>
      <c r="RWW26" s="389"/>
      <c r="RWX26" s="389"/>
      <c r="RWY26" s="389"/>
      <c r="RWZ26" s="389"/>
      <c r="RXA26" s="389"/>
      <c r="RXB26" s="389"/>
      <c r="RXC26" s="389"/>
      <c r="RXD26" s="389"/>
      <c r="RXE26" s="389"/>
      <c r="RXF26" s="389"/>
      <c r="RXG26" s="389"/>
      <c r="RXH26" s="389"/>
      <c r="RXI26" s="389"/>
      <c r="RXJ26" s="389"/>
      <c r="RXK26" s="389"/>
      <c r="RXL26" s="389"/>
      <c r="RXM26" s="389"/>
      <c r="RXN26" s="389"/>
      <c r="RXO26" s="389"/>
      <c r="RXP26" s="389"/>
      <c r="RXQ26" s="389"/>
      <c r="RXR26" s="389"/>
      <c r="RXS26" s="389"/>
      <c r="RXT26" s="389"/>
      <c r="RXU26" s="389"/>
      <c r="RXV26" s="389"/>
      <c r="RXW26" s="389"/>
      <c r="RXX26" s="389"/>
      <c r="RXY26" s="389"/>
      <c r="RXZ26" s="389"/>
      <c r="RYA26" s="389"/>
      <c r="RYB26" s="389"/>
      <c r="RYC26" s="389"/>
      <c r="RYD26" s="389"/>
      <c r="RYE26" s="389"/>
      <c r="RYF26" s="389"/>
      <c r="RYG26" s="389"/>
      <c r="RYH26" s="389"/>
      <c r="RYI26" s="389"/>
      <c r="RYJ26" s="389"/>
      <c r="RYK26" s="389"/>
      <c r="RYL26" s="389"/>
      <c r="RYM26" s="389"/>
      <c r="RYN26" s="389"/>
      <c r="RYO26" s="389"/>
      <c r="RYP26" s="389"/>
      <c r="RYQ26" s="389"/>
      <c r="RYR26" s="389"/>
      <c r="RYS26" s="389"/>
      <c r="RYT26" s="389"/>
      <c r="RYU26" s="389"/>
      <c r="RYV26" s="389"/>
      <c r="RYW26" s="389"/>
      <c r="RYX26" s="389"/>
      <c r="RYY26" s="389"/>
      <c r="RYZ26" s="389"/>
      <c r="RZA26" s="389"/>
      <c r="RZB26" s="389"/>
      <c r="RZC26" s="389"/>
      <c r="RZD26" s="389"/>
      <c r="RZE26" s="389"/>
      <c r="RZF26" s="389"/>
      <c r="RZG26" s="389"/>
      <c r="RZH26" s="389"/>
      <c r="RZI26" s="389"/>
      <c r="RZJ26" s="389"/>
      <c r="RZK26" s="389"/>
      <c r="RZL26" s="389"/>
      <c r="RZM26" s="389"/>
      <c r="RZN26" s="389"/>
      <c r="RZO26" s="389"/>
      <c r="RZP26" s="389"/>
      <c r="RZQ26" s="389"/>
      <c r="RZR26" s="389"/>
      <c r="RZS26" s="389"/>
      <c r="RZT26" s="389"/>
      <c r="RZU26" s="389"/>
      <c r="RZV26" s="389"/>
      <c r="RZW26" s="389"/>
      <c r="RZX26" s="389"/>
      <c r="RZY26" s="389"/>
      <c r="RZZ26" s="389"/>
      <c r="SAA26" s="389"/>
      <c r="SAB26" s="389"/>
      <c r="SAC26" s="389"/>
      <c r="SAD26" s="389"/>
      <c r="SAE26" s="389"/>
      <c r="SAF26" s="389"/>
      <c r="SAG26" s="389"/>
      <c r="SAH26" s="389"/>
      <c r="SAI26" s="389"/>
      <c r="SAJ26" s="389"/>
      <c r="SAK26" s="389"/>
      <c r="SAL26" s="389"/>
      <c r="SAM26" s="389"/>
      <c r="SAN26" s="389"/>
      <c r="SAO26" s="389"/>
      <c r="SAP26" s="389"/>
      <c r="SAQ26" s="389"/>
      <c r="SAR26" s="389"/>
      <c r="SAS26" s="389"/>
      <c r="SAT26" s="389"/>
      <c r="SAU26" s="389"/>
      <c r="SAV26" s="389"/>
      <c r="SAW26" s="389"/>
      <c r="SAX26" s="389"/>
      <c r="SAY26" s="389"/>
      <c r="SAZ26" s="389"/>
      <c r="SBA26" s="389"/>
      <c r="SBB26" s="389"/>
      <c r="SBC26" s="389"/>
      <c r="SBD26" s="389"/>
      <c r="SBE26" s="389"/>
      <c r="SBF26" s="389"/>
      <c r="SBG26" s="389"/>
      <c r="SBH26" s="389"/>
      <c r="SBI26" s="389"/>
      <c r="SBJ26" s="389"/>
      <c r="SBK26" s="389"/>
      <c r="SBL26" s="389"/>
      <c r="SBM26" s="389"/>
      <c r="SBN26" s="389"/>
      <c r="SBO26" s="389"/>
      <c r="SBP26" s="389"/>
      <c r="SBQ26" s="389"/>
      <c r="SBR26" s="389"/>
      <c r="SBS26" s="389"/>
      <c r="SBT26" s="389"/>
      <c r="SBU26" s="389"/>
      <c r="SBV26" s="389"/>
      <c r="SBW26" s="389"/>
      <c r="SBX26" s="389"/>
      <c r="SBY26" s="389"/>
      <c r="SBZ26" s="389"/>
      <c r="SCA26" s="389"/>
      <c r="SCB26" s="389"/>
      <c r="SCC26" s="389"/>
      <c r="SCD26" s="389"/>
      <c r="SCE26" s="389"/>
      <c r="SCF26" s="389"/>
      <c r="SCG26" s="389"/>
      <c r="SCH26" s="389"/>
      <c r="SCI26" s="389"/>
      <c r="SCJ26" s="389"/>
      <c r="SCK26" s="389"/>
      <c r="SCL26" s="389"/>
      <c r="SCM26" s="389"/>
      <c r="SCN26" s="389"/>
      <c r="SCO26" s="389"/>
      <c r="SCP26" s="389"/>
      <c r="SCQ26" s="389"/>
      <c r="SCR26" s="389"/>
      <c r="SCS26" s="389"/>
      <c r="SCT26" s="389"/>
      <c r="SCU26" s="389"/>
      <c r="SCV26" s="389"/>
      <c r="SCW26" s="389"/>
      <c r="SCX26" s="389"/>
      <c r="SCY26" s="389"/>
      <c r="SCZ26" s="389"/>
      <c r="SDA26" s="389"/>
      <c r="SDB26" s="389"/>
      <c r="SDC26" s="389"/>
      <c r="SDD26" s="389"/>
      <c r="SDE26" s="389"/>
      <c r="SDF26" s="389"/>
      <c r="SDG26" s="389"/>
      <c r="SDH26" s="389"/>
      <c r="SDI26" s="389"/>
      <c r="SDJ26" s="389"/>
      <c r="SDK26" s="389"/>
      <c r="SDL26" s="389"/>
      <c r="SDM26" s="389"/>
      <c r="SDN26" s="389"/>
      <c r="SDO26" s="389"/>
      <c r="SDP26" s="389"/>
      <c r="SDQ26" s="389"/>
      <c r="SDR26" s="389"/>
      <c r="SDS26" s="389"/>
      <c r="SDT26" s="389"/>
      <c r="SDU26" s="389"/>
      <c r="SDV26" s="389"/>
      <c r="SDW26" s="389"/>
      <c r="SDX26" s="389"/>
      <c r="SDY26" s="389"/>
      <c r="SDZ26" s="389"/>
      <c r="SEA26" s="389"/>
      <c r="SEB26" s="389"/>
      <c r="SEC26" s="389"/>
      <c r="SED26" s="389"/>
      <c r="SEE26" s="389"/>
      <c r="SEF26" s="389"/>
      <c r="SEG26" s="389"/>
      <c r="SEH26" s="389"/>
      <c r="SEI26" s="389"/>
      <c r="SEJ26" s="389"/>
      <c r="SEK26" s="389"/>
      <c r="SEL26" s="389"/>
      <c r="SEM26" s="389"/>
      <c r="SEN26" s="389"/>
      <c r="SEO26" s="389"/>
      <c r="SEP26" s="389"/>
      <c r="SEQ26" s="389"/>
      <c r="SER26" s="389"/>
      <c r="SES26" s="389"/>
      <c r="SET26" s="389"/>
      <c r="SEU26" s="389"/>
      <c r="SEV26" s="389"/>
      <c r="SEW26" s="389"/>
      <c r="SEX26" s="389"/>
      <c r="SEY26" s="389"/>
      <c r="SEZ26" s="389"/>
      <c r="SFA26" s="389"/>
      <c r="SFB26" s="389"/>
      <c r="SFC26" s="389"/>
      <c r="SFD26" s="389"/>
      <c r="SFE26" s="389"/>
      <c r="SFF26" s="389"/>
      <c r="SFG26" s="389"/>
      <c r="SFH26" s="389"/>
      <c r="SFI26" s="389"/>
      <c r="SFJ26" s="389"/>
      <c r="SFK26" s="389"/>
      <c r="SFL26" s="389"/>
      <c r="SFM26" s="389"/>
      <c r="SFN26" s="389"/>
      <c r="SFO26" s="389"/>
      <c r="SFP26" s="389"/>
      <c r="SFQ26" s="389"/>
      <c r="SFR26" s="389"/>
      <c r="SFS26" s="389"/>
      <c r="SFT26" s="389"/>
      <c r="SFU26" s="389"/>
      <c r="SFV26" s="389"/>
      <c r="SFW26" s="389"/>
      <c r="SFX26" s="389"/>
      <c r="SFY26" s="389"/>
      <c r="SFZ26" s="389"/>
      <c r="SGA26" s="389"/>
      <c r="SGB26" s="389"/>
      <c r="SGC26" s="389"/>
      <c r="SGD26" s="389"/>
      <c r="SGE26" s="389"/>
      <c r="SGF26" s="389"/>
      <c r="SGG26" s="389"/>
      <c r="SGH26" s="389"/>
      <c r="SGI26" s="389"/>
      <c r="SGJ26" s="389"/>
      <c r="SGK26" s="389"/>
      <c r="SGL26" s="389"/>
      <c r="SGM26" s="389"/>
      <c r="SGN26" s="389"/>
      <c r="SGO26" s="389"/>
      <c r="SGP26" s="389"/>
      <c r="SGQ26" s="389"/>
      <c r="SGR26" s="389"/>
      <c r="SGS26" s="389"/>
      <c r="SGT26" s="389"/>
      <c r="SGU26" s="389"/>
      <c r="SGV26" s="389"/>
      <c r="SGW26" s="389"/>
      <c r="SGX26" s="389"/>
      <c r="SGY26" s="389"/>
      <c r="SGZ26" s="389"/>
      <c r="SHA26" s="389"/>
      <c r="SHB26" s="389"/>
      <c r="SHC26" s="389"/>
      <c r="SHD26" s="389"/>
      <c r="SHE26" s="389"/>
      <c r="SHF26" s="389"/>
      <c r="SHG26" s="389"/>
      <c r="SHH26" s="389"/>
      <c r="SHI26" s="389"/>
      <c r="SHJ26" s="389"/>
      <c r="SHK26" s="389"/>
      <c r="SHL26" s="389"/>
      <c r="SHM26" s="389"/>
      <c r="SHN26" s="389"/>
      <c r="SHO26" s="389"/>
      <c r="SHP26" s="389"/>
      <c r="SHQ26" s="389"/>
      <c r="SHR26" s="389"/>
      <c r="SHS26" s="389"/>
      <c r="SHT26" s="389"/>
      <c r="SHU26" s="389"/>
      <c r="SHV26" s="389"/>
      <c r="SHW26" s="389"/>
      <c r="SHX26" s="389"/>
      <c r="SHY26" s="389"/>
      <c r="SHZ26" s="389"/>
      <c r="SIA26" s="389"/>
      <c r="SIB26" s="389"/>
      <c r="SIC26" s="389"/>
      <c r="SID26" s="389"/>
      <c r="SIE26" s="389"/>
      <c r="SIF26" s="389"/>
      <c r="SIG26" s="389"/>
      <c r="SIH26" s="389"/>
      <c r="SII26" s="389"/>
      <c r="SIJ26" s="389"/>
      <c r="SIK26" s="389"/>
      <c r="SIL26" s="389"/>
      <c r="SIM26" s="389"/>
      <c r="SIN26" s="389"/>
      <c r="SIO26" s="389"/>
      <c r="SIP26" s="389"/>
      <c r="SIQ26" s="389"/>
      <c r="SIR26" s="389"/>
      <c r="SIS26" s="389"/>
      <c r="SIT26" s="389"/>
      <c r="SIU26" s="389"/>
      <c r="SIV26" s="389"/>
      <c r="SIW26" s="389"/>
      <c r="SIX26" s="389"/>
      <c r="SIY26" s="389"/>
      <c r="SIZ26" s="389"/>
      <c r="SJA26" s="389"/>
      <c r="SJB26" s="389"/>
      <c r="SJC26" s="389"/>
      <c r="SJD26" s="389"/>
      <c r="SJE26" s="389"/>
      <c r="SJF26" s="389"/>
      <c r="SJG26" s="389"/>
      <c r="SJH26" s="389"/>
      <c r="SJI26" s="389"/>
      <c r="SJJ26" s="389"/>
      <c r="SJK26" s="389"/>
      <c r="SJL26" s="389"/>
      <c r="SJM26" s="389"/>
      <c r="SJN26" s="389"/>
      <c r="SJO26" s="389"/>
      <c r="SJP26" s="389"/>
      <c r="SJQ26" s="389"/>
      <c r="SJR26" s="389"/>
      <c r="SJS26" s="389"/>
      <c r="SJT26" s="389"/>
      <c r="SJU26" s="389"/>
      <c r="SJV26" s="389"/>
      <c r="SJW26" s="389"/>
      <c r="SJX26" s="389"/>
      <c r="SJY26" s="389"/>
      <c r="SJZ26" s="389"/>
      <c r="SKA26" s="389"/>
      <c r="SKB26" s="389"/>
      <c r="SKC26" s="389"/>
      <c r="SKD26" s="389"/>
      <c r="SKE26" s="389"/>
      <c r="SKF26" s="389"/>
      <c r="SKG26" s="389"/>
      <c r="SKH26" s="389"/>
      <c r="SKI26" s="389"/>
      <c r="SKJ26" s="389"/>
      <c r="SKK26" s="389"/>
      <c r="SKL26" s="389"/>
      <c r="SKM26" s="389"/>
      <c r="SKN26" s="389"/>
      <c r="SKO26" s="389"/>
      <c r="SKP26" s="389"/>
      <c r="SKQ26" s="389"/>
      <c r="SKR26" s="389"/>
      <c r="SKS26" s="389"/>
      <c r="SKT26" s="389"/>
      <c r="SKU26" s="389"/>
      <c r="SKV26" s="389"/>
      <c r="SKW26" s="389"/>
      <c r="SKX26" s="389"/>
      <c r="SKY26" s="389"/>
      <c r="SKZ26" s="389"/>
      <c r="SLA26" s="389"/>
      <c r="SLB26" s="389"/>
      <c r="SLC26" s="389"/>
      <c r="SLD26" s="389"/>
      <c r="SLE26" s="389"/>
      <c r="SLF26" s="389"/>
      <c r="SLG26" s="389"/>
      <c r="SLH26" s="389"/>
      <c r="SLI26" s="389"/>
      <c r="SLJ26" s="389"/>
      <c r="SLK26" s="389"/>
      <c r="SLL26" s="389"/>
      <c r="SLM26" s="389"/>
      <c r="SLN26" s="389"/>
      <c r="SLO26" s="389"/>
      <c r="SLP26" s="389"/>
      <c r="SLQ26" s="389"/>
      <c r="SLR26" s="389"/>
      <c r="SLS26" s="389"/>
      <c r="SLT26" s="389"/>
      <c r="SLU26" s="389"/>
      <c r="SLV26" s="389"/>
      <c r="SLW26" s="389"/>
      <c r="SLX26" s="389"/>
      <c r="SLY26" s="389"/>
      <c r="SLZ26" s="389"/>
      <c r="SMA26" s="389"/>
      <c r="SMB26" s="389"/>
      <c r="SMC26" s="389"/>
      <c r="SMD26" s="389"/>
      <c r="SME26" s="389"/>
      <c r="SMF26" s="389"/>
      <c r="SMG26" s="389"/>
      <c r="SMH26" s="389"/>
      <c r="SMI26" s="389"/>
      <c r="SMJ26" s="389"/>
      <c r="SMK26" s="389"/>
      <c r="SML26" s="389"/>
      <c r="SMM26" s="389"/>
      <c r="SMN26" s="389"/>
      <c r="SMO26" s="389"/>
      <c r="SMP26" s="389"/>
      <c r="SMQ26" s="389"/>
      <c r="SMR26" s="389"/>
      <c r="SMS26" s="389"/>
      <c r="SMT26" s="389"/>
      <c r="SMU26" s="389"/>
      <c r="SMV26" s="389"/>
      <c r="SMW26" s="389"/>
      <c r="SMX26" s="389"/>
      <c r="SMY26" s="389"/>
      <c r="SMZ26" s="389"/>
      <c r="SNA26" s="389"/>
      <c r="SNB26" s="389"/>
      <c r="SNC26" s="389"/>
      <c r="SND26" s="389"/>
      <c r="SNE26" s="389"/>
      <c r="SNF26" s="389"/>
      <c r="SNG26" s="389"/>
      <c r="SNH26" s="389"/>
      <c r="SNI26" s="389"/>
      <c r="SNJ26" s="389"/>
      <c r="SNK26" s="389"/>
      <c r="SNL26" s="389"/>
      <c r="SNM26" s="389"/>
      <c r="SNN26" s="389"/>
      <c r="SNO26" s="389"/>
      <c r="SNP26" s="389"/>
      <c r="SNQ26" s="389"/>
      <c r="SNR26" s="389"/>
      <c r="SNS26" s="389"/>
      <c r="SNT26" s="389"/>
      <c r="SNU26" s="389"/>
      <c r="SNV26" s="389"/>
      <c r="SNW26" s="389"/>
      <c r="SNX26" s="389"/>
      <c r="SNY26" s="389"/>
      <c r="SNZ26" s="389"/>
      <c r="SOA26" s="389"/>
      <c r="SOB26" s="389"/>
      <c r="SOC26" s="389"/>
      <c r="SOD26" s="389"/>
      <c r="SOE26" s="389"/>
      <c r="SOF26" s="389"/>
      <c r="SOG26" s="389"/>
      <c r="SOH26" s="389"/>
      <c r="SOI26" s="389"/>
      <c r="SOJ26" s="389"/>
      <c r="SOK26" s="389"/>
      <c r="SOL26" s="389"/>
      <c r="SOM26" s="389"/>
      <c r="SON26" s="389"/>
      <c r="SOO26" s="389"/>
      <c r="SOP26" s="389"/>
      <c r="SOQ26" s="389"/>
      <c r="SOR26" s="389"/>
      <c r="SOS26" s="389"/>
      <c r="SOT26" s="389"/>
      <c r="SOU26" s="389"/>
      <c r="SOV26" s="389"/>
      <c r="SOW26" s="389"/>
      <c r="SOX26" s="389"/>
      <c r="SOY26" s="389"/>
      <c r="SOZ26" s="389"/>
      <c r="SPA26" s="389"/>
      <c r="SPB26" s="389"/>
      <c r="SPC26" s="389"/>
      <c r="SPD26" s="389"/>
      <c r="SPE26" s="389"/>
      <c r="SPF26" s="389"/>
      <c r="SPG26" s="389"/>
      <c r="SPH26" s="389"/>
      <c r="SPI26" s="389"/>
      <c r="SPJ26" s="389"/>
      <c r="SPK26" s="389"/>
      <c r="SPL26" s="389"/>
      <c r="SPM26" s="389"/>
      <c r="SPN26" s="389"/>
      <c r="SPO26" s="389"/>
      <c r="SPP26" s="389"/>
      <c r="SPQ26" s="389"/>
      <c r="SPR26" s="389"/>
      <c r="SPS26" s="389"/>
      <c r="SPT26" s="389"/>
      <c r="SPU26" s="389"/>
      <c r="SPV26" s="389"/>
      <c r="SPW26" s="389"/>
      <c r="SPX26" s="389"/>
      <c r="SPY26" s="389"/>
      <c r="SPZ26" s="389"/>
      <c r="SQA26" s="389"/>
      <c r="SQB26" s="389"/>
      <c r="SQC26" s="389"/>
      <c r="SQD26" s="389"/>
      <c r="SQE26" s="389"/>
      <c r="SQF26" s="389"/>
      <c r="SQG26" s="389"/>
      <c r="SQH26" s="389"/>
      <c r="SQI26" s="389"/>
      <c r="SQJ26" s="389"/>
      <c r="SQK26" s="389"/>
      <c r="SQL26" s="389"/>
      <c r="SQM26" s="389"/>
      <c r="SQN26" s="389"/>
      <c r="SQO26" s="389"/>
      <c r="SQP26" s="389"/>
      <c r="SQQ26" s="389"/>
      <c r="SQR26" s="389"/>
      <c r="SQS26" s="389"/>
      <c r="SQT26" s="389"/>
      <c r="SQU26" s="389"/>
      <c r="SQV26" s="389"/>
      <c r="SQW26" s="389"/>
      <c r="SQX26" s="389"/>
      <c r="SQY26" s="389"/>
      <c r="SQZ26" s="389"/>
      <c r="SRA26" s="389"/>
      <c r="SRB26" s="389"/>
      <c r="SRC26" s="389"/>
      <c r="SRD26" s="389"/>
      <c r="SRE26" s="389"/>
      <c r="SRF26" s="389"/>
      <c r="SRG26" s="389"/>
      <c r="SRH26" s="389"/>
      <c r="SRI26" s="389"/>
      <c r="SRJ26" s="389"/>
      <c r="SRK26" s="389"/>
      <c r="SRL26" s="389"/>
      <c r="SRM26" s="389"/>
      <c r="SRN26" s="389"/>
      <c r="SRO26" s="389"/>
      <c r="SRP26" s="389"/>
      <c r="SRQ26" s="389"/>
      <c r="SRR26" s="389"/>
      <c r="SRS26" s="389"/>
      <c r="SRT26" s="389"/>
      <c r="SRU26" s="389"/>
      <c r="SRV26" s="389"/>
      <c r="SRW26" s="389"/>
      <c r="SRX26" s="389"/>
      <c r="SRY26" s="389"/>
      <c r="SRZ26" s="389"/>
      <c r="SSA26" s="389"/>
      <c r="SSB26" s="389"/>
      <c r="SSC26" s="389"/>
      <c r="SSD26" s="389"/>
      <c r="SSE26" s="389"/>
      <c r="SSF26" s="389"/>
      <c r="SSG26" s="389"/>
      <c r="SSH26" s="389"/>
      <c r="SSI26" s="389"/>
      <c r="SSJ26" s="389"/>
      <c r="SSK26" s="389"/>
      <c r="SSL26" s="389"/>
      <c r="SSM26" s="389"/>
      <c r="SSN26" s="389"/>
      <c r="SSO26" s="389"/>
      <c r="SSP26" s="389"/>
      <c r="SSQ26" s="389"/>
      <c r="SSR26" s="389"/>
      <c r="SSS26" s="389"/>
      <c r="SST26" s="389"/>
      <c r="SSU26" s="389"/>
      <c r="SSV26" s="389"/>
      <c r="SSW26" s="389"/>
      <c r="SSX26" s="389"/>
      <c r="SSY26" s="389"/>
      <c r="SSZ26" s="389"/>
      <c r="STA26" s="389"/>
      <c r="STB26" s="389"/>
      <c r="STC26" s="389"/>
      <c r="STD26" s="389"/>
      <c r="STE26" s="389"/>
      <c r="STF26" s="389"/>
      <c r="STG26" s="389"/>
      <c r="STH26" s="389"/>
      <c r="STI26" s="389"/>
      <c r="STJ26" s="389"/>
      <c r="STK26" s="389"/>
      <c r="STL26" s="389"/>
      <c r="STM26" s="389"/>
      <c r="STN26" s="389"/>
      <c r="STO26" s="389"/>
      <c r="STP26" s="389"/>
      <c r="STQ26" s="389"/>
      <c r="STR26" s="389"/>
      <c r="STS26" s="389"/>
      <c r="STT26" s="389"/>
      <c r="STU26" s="389"/>
      <c r="STV26" s="389"/>
      <c r="STW26" s="389"/>
      <c r="STX26" s="389"/>
      <c r="STY26" s="389"/>
      <c r="STZ26" s="389"/>
      <c r="SUA26" s="389"/>
      <c r="SUB26" s="389"/>
      <c r="SUC26" s="389"/>
      <c r="SUD26" s="389"/>
      <c r="SUE26" s="389"/>
      <c r="SUF26" s="389"/>
      <c r="SUG26" s="389"/>
      <c r="SUH26" s="389"/>
      <c r="SUI26" s="389"/>
      <c r="SUJ26" s="389"/>
      <c r="SUK26" s="389"/>
      <c r="SUL26" s="389"/>
      <c r="SUM26" s="389"/>
      <c r="SUN26" s="389"/>
      <c r="SUO26" s="389"/>
      <c r="SUP26" s="389"/>
      <c r="SUQ26" s="389"/>
      <c r="SUR26" s="389"/>
      <c r="SUS26" s="389"/>
      <c r="SUT26" s="389"/>
      <c r="SUU26" s="389"/>
      <c r="SUV26" s="389"/>
      <c r="SUW26" s="389"/>
      <c r="SUX26" s="389"/>
      <c r="SUY26" s="389"/>
      <c r="SUZ26" s="389"/>
      <c r="SVA26" s="389"/>
      <c r="SVB26" s="389"/>
      <c r="SVC26" s="389"/>
      <c r="SVD26" s="389"/>
      <c r="SVE26" s="389"/>
      <c r="SVF26" s="389"/>
      <c r="SVG26" s="389"/>
      <c r="SVH26" s="389"/>
      <c r="SVI26" s="389"/>
      <c r="SVJ26" s="389"/>
      <c r="SVK26" s="389"/>
      <c r="SVL26" s="389"/>
      <c r="SVM26" s="389"/>
      <c r="SVN26" s="389"/>
      <c r="SVO26" s="389"/>
      <c r="SVP26" s="389"/>
      <c r="SVQ26" s="389"/>
      <c r="SVR26" s="389"/>
      <c r="SVS26" s="389"/>
      <c r="SVT26" s="389"/>
      <c r="SVU26" s="389"/>
      <c r="SVV26" s="389"/>
      <c r="SVW26" s="389"/>
      <c r="SVX26" s="389"/>
      <c r="SVY26" s="389"/>
      <c r="SVZ26" s="389"/>
      <c r="SWA26" s="389"/>
      <c r="SWB26" s="389"/>
      <c r="SWC26" s="389"/>
      <c r="SWD26" s="389"/>
      <c r="SWE26" s="389"/>
      <c r="SWF26" s="389"/>
      <c r="SWG26" s="389"/>
      <c r="SWH26" s="389"/>
      <c r="SWI26" s="389"/>
      <c r="SWJ26" s="389"/>
      <c r="SWK26" s="389"/>
      <c r="SWL26" s="389"/>
      <c r="SWM26" s="389"/>
      <c r="SWN26" s="389"/>
      <c r="SWO26" s="389"/>
      <c r="SWP26" s="389"/>
      <c r="SWQ26" s="389"/>
      <c r="SWR26" s="389"/>
      <c r="SWS26" s="389"/>
      <c r="SWT26" s="389"/>
      <c r="SWU26" s="389"/>
      <c r="SWV26" s="389"/>
      <c r="SWW26" s="389"/>
      <c r="SWX26" s="389"/>
      <c r="SWY26" s="389"/>
      <c r="SWZ26" s="389"/>
      <c r="SXA26" s="389"/>
      <c r="SXB26" s="389"/>
      <c r="SXC26" s="389"/>
      <c r="SXD26" s="389"/>
      <c r="SXE26" s="389"/>
      <c r="SXF26" s="389"/>
      <c r="SXG26" s="389"/>
      <c r="SXH26" s="389"/>
      <c r="SXI26" s="389"/>
      <c r="SXJ26" s="389"/>
      <c r="SXK26" s="389"/>
      <c r="SXL26" s="389"/>
      <c r="SXM26" s="389"/>
      <c r="SXN26" s="389"/>
      <c r="SXO26" s="389"/>
      <c r="SXP26" s="389"/>
      <c r="SXQ26" s="389"/>
      <c r="SXR26" s="389"/>
      <c r="SXS26" s="389"/>
      <c r="SXT26" s="389"/>
      <c r="SXU26" s="389"/>
      <c r="SXV26" s="389"/>
      <c r="SXW26" s="389"/>
      <c r="SXX26" s="389"/>
      <c r="SXY26" s="389"/>
      <c r="SXZ26" s="389"/>
      <c r="SYA26" s="389"/>
      <c r="SYB26" s="389"/>
      <c r="SYC26" s="389"/>
      <c r="SYD26" s="389"/>
      <c r="SYE26" s="389"/>
      <c r="SYF26" s="389"/>
      <c r="SYG26" s="389"/>
      <c r="SYH26" s="389"/>
      <c r="SYI26" s="389"/>
      <c r="SYJ26" s="389"/>
      <c r="SYK26" s="389"/>
      <c r="SYL26" s="389"/>
      <c r="SYM26" s="389"/>
      <c r="SYN26" s="389"/>
      <c r="SYO26" s="389"/>
      <c r="SYP26" s="389"/>
      <c r="SYQ26" s="389"/>
      <c r="SYR26" s="389"/>
      <c r="SYS26" s="389"/>
      <c r="SYT26" s="389"/>
      <c r="SYU26" s="389"/>
      <c r="SYV26" s="389"/>
      <c r="SYW26" s="389"/>
      <c r="SYX26" s="389"/>
      <c r="SYY26" s="389"/>
      <c r="SYZ26" s="389"/>
      <c r="SZA26" s="389"/>
      <c r="SZB26" s="389"/>
      <c r="SZC26" s="389"/>
      <c r="SZD26" s="389"/>
      <c r="SZE26" s="389"/>
      <c r="SZF26" s="389"/>
      <c r="SZG26" s="389"/>
      <c r="SZH26" s="389"/>
      <c r="SZI26" s="389"/>
      <c r="SZJ26" s="389"/>
      <c r="SZK26" s="389"/>
      <c r="SZL26" s="389"/>
      <c r="SZM26" s="389"/>
      <c r="SZN26" s="389"/>
      <c r="SZO26" s="389"/>
      <c r="SZP26" s="389"/>
      <c r="SZQ26" s="389"/>
      <c r="SZR26" s="389"/>
      <c r="SZS26" s="389"/>
      <c r="SZT26" s="389"/>
      <c r="SZU26" s="389"/>
      <c r="SZV26" s="389"/>
      <c r="SZW26" s="389"/>
      <c r="SZX26" s="389"/>
      <c r="SZY26" s="389"/>
      <c r="SZZ26" s="389"/>
      <c r="TAA26" s="389"/>
      <c r="TAB26" s="389"/>
      <c r="TAC26" s="389"/>
      <c r="TAD26" s="389"/>
      <c r="TAE26" s="389"/>
      <c r="TAF26" s="389"/>
      <c r="TAG26" s="389"/>
      <c r="TAH26" s="389"/>
      <c r="TAI26" s="389"/>
      <c r="TAJ26" s="389"/>
      <c r="TAK26" s="389"/>
      <c r="TAL26" s="389"/>
      <c r="TAM26" s="389"/>
      <c r="TAN26" s="389"/>
      <c r="TAO26" s="389"/>
      <c r="TAP26" s="389"/>
      <c r="TAQ26" s="389"/>
      <c r="TAR26" s="389"/>
      <c r="TAS26" s="389"/>
      <c r="TAT26" s="389"/>
      <c r="TAU26" s="389"/>
      <c r="TAV26" s="389"/>
      <c r="TAW26" s="389"/>
      <c r="TAX26" s="389"/>
      <c r="TAY26" s="389"/>
      <c r="TAZ26" s="389"/>
      <c r="TBA26" s="389"/>
      <c r="TBB26" s="389"/>
      <c r="TBC26" s="389"/>
      <c r="TBD26" s="389"/>
      <c r="TBE26" s="389"/>
      <c r="TBF26" s="389"/>
      <c r="TBG26" s="389"/>
      <c r="TBH26" s="389"/>
      <c r="TBI26" s="389"/>
      <c r="TBJ26" s="389"/>
      <c r="TBK26" s="389"/>
      <c r="TBL26" s="389"/>
      <c r="TBM26" s="389"/>
      <c r="TBN26" s="389"/>
      <c r="TBO26" s="389"/>
      <c r="TBP26" s="389"/>
      <c r="TBQ26" s="389"/>
      <c r="TBR26" s="389"/>
      <c r="TBS26" s="389"/>
      <c r="TBT26" s="389"/>
      <c r="TBU26" s="389"/>
      <c r="TBV26" s="389"/>
      <c r="TBW26" s="389"/>
      <c r="TBX26" s="389"/>
      <c r="TBY26" s="389"/>
      <c r="TBZ26" s="389"/>
      <c r="TCA26" s="389"/>
      <c r="TCB26" s="389"/>
      <c r="TCC26" s="389"/>
      <c r="TCD26" s="389"/>
      <c r="TCE26" s="389"/>
      <c r="TCF26" s="389"/>
      <c r="TCG26" s="389"/>
      <c r="TCH26" s="389"/>
      <c r="TCI26" s="389"/>
      <c r="TCJ26" s="389"/>
      <c r="TCK26" s="389"/>
      <c r="TCL26" s="389"/>
      <c r="TCM26" s="389"/>
      <c r="TCN26" s="389"/>
      <c r="TCO26" s="389"/>
      <c r="TCP26" s="389"/>
      <c r="TCQ26" s="389"/>
      <c r="TCR26" s="389"/>
      <c r="TCS26" s="389"/>
      <c r="TCT26" s="389"/>
      <c r="TCU26" s="389"/>
      <c r="TCV26" s="389"/>
      <c r="TCW26" s="389"/>
      <c r="TCX26" s="389"/>
      <c r="TCY26" s="389"/>
      <c r="TCZ26" s="389"/>
      <c r="TDA26" s="389"/>
      <c r="TDB26" s="389"/>
      <c r="TDC26" s="389"/>
      <c r="TDD26" s="389"/>
      <c r="TDE26" s="389"/>
      <c r="TDF26" s="389"/>
      <c r="TDG26" s="389"/>
      <c r="TDH26" s="389"/>
      <c r="TDI26" s="389"/>
      <c r="TDJ26" s="389"/>
      <c r="TDK26" s="389"/>
      <c r="TDL26" s="389"/>
      <c r="TDM26" s="389"/>
      <c r="TDN26" s="389"/>
      <c r="TDO26" s="389"/>
      <c r="TDP26" s="389"/>
      <c r="TDQ26" s="389"/>
      <c r="TDR26" s="389"/>
      <c r="TDS26" s="389"/>
      <c r="TDT26" s="389"/>
      <c r="TDU26" s="389"/>
      <c r="TDV26" s="389"/>
      <c r="TDW26" s="389"/>
      <c r="TDX26" s="389"/>
      <c r="TDY26" s="389"/>
      <c r="TDZ26" s="389"/>
      <c r="TEA26" s="389"/>
      <c r="TEB26" s="389"/>
      <c r="TEC26" s="389"/>
      <c r="TED26" s="389"/>
      <c r="TEE26" s="389"/>
      <c r="TEF26" s="389"/>
      <c r="TEG26" s="389"/>
      <c r="TEH26" s="389"/>
      <c r="TEI26" s="389"/>
      <c r="TEJ26" s="389"/>
      <c r="TEK26" s="389"/>
      <c r="TEL26" s="389"/>
      <c r="TEM26" s="389"/>
      <c r="TEN26" s="389"/>
      <c r="TEO26" s="389"/>
      <c r="TEP26" s="389"/>
      <c r="TEQ26" s="389"/>
      <c r="TER26" s="389"/>
      <c r="TES26" s="389"/>
      <c r="TET26" s="389"/>
      <c r="TEU26" s="389"/>
      <c r="TEV26" s="389"/>
      <c r="TEW26" s="389"/>
      <c r="TEX26" s="389"/>
      <c r="TEY26" s="389"/>
      <c r="TEZ26" s="389"/>
      <c r="TFA26" s="389"/>
      <c r="TFB26" s="389"/>
      <c r="TFC26" s="389"/>
      <c r="TFD26" s="389"/>
      <c r="TFE26" s="389"/>
      <c r="TFF26" s="389"/>
      <c r="TFG26" s="389"/>
      <c r="TFH26" s="389"/>
      <c r="TFI26" s="389"/>
      <c r="TFJ26" s="389"/>
      <c r="TFK26" s="389"/>
      <c r="TFL26" s="389"/>
      <c r="TFM26" s="389"/>
      <c r="TFN26" s="389"/>
      <c r="TFO26" s="389"/>
      <c r="TFP26" s="389"/>
      <c r="TFQ26" s="389"/>
      <c r="TFR26" s="389"/>
      <c r="TFS26" s="389"/>
      <c r="TFT26" s="389"/>
      <c r="TFU26" s="389"/>
      <c r="TFV26" s="389"/>
      <c r="TFW26" s="389"/>
      <c r="TFX26" s="389"/>
      <c r="TFY26" s="389"/>
      <c r="TFZ26" s="389"/>
      <c r="TGA26" s="389"/>
      <c r="TGB26" s="389"/>
      <c r="TGC26" s="389"/>
      <c r="TGD26" s="389"/>
      <c r="TGE26" s="389"/>
      <c r="TGF26" s="389"/>
      <c r="TGG26" s="389"/>
      <c r="TGH26" s="389"/>
      <c r="TGI26" s="389"/>
      <c r="TGJ26" s="389"/>
      <c r="TGK26" s="389"/>
      <c r="TGL26" s="389"/>
      <c r="TGM26" s="389"/>
      <c r="TGN26" s="389"/>
      <c r="TGO26" s="389"/>
      <c r="TGP26" s="389"/>
      <c r="TGQ26" s="389"/>
      <c r="TGR26" s="389"/>
      <c r="TGS26" s="389"/>
      <c r="TGT26" s="389"/>
      <c r="TGU26" s="389"/>
      <c r="TGV26" s="389"/>
      <c r="TGW26" s="389"/>
      <c r="TGX26" s="389"/>
      <c r="TGY26" s="389"/>
      <c r="TGZ26" s="389"/>
      <c r="THA26" s="389"/>
      <c r="THB26" s="389"/>
      <c r="THC26" s="389"/>
      <c r="THD26" s="389"/>
      <c r="THE26" s="389"/>
      <c r="THF26" s="389"/>
      <c r="THG26" s="389"/>
      <c r="THH26" s="389"/>
      <c r="THI26" s="389"/>
      <c r="THJ26" s="389"/>
      <c r="THK26" s="389"/>
      <c r="THL26" s="389"/>
      <c r="THM26" s="389"/>
      <c r="THN26" s="389"/>
      <c r="THO26" s="389"/>
      <c r="THP26" s="389"/>
      <c r="THQ26" s="389"/>
      <c r="THR26" s="389"/>
      <c r="THS26" s="389"/>
      <c r="THT26" s="389"/>
      <c r="THU26" s="389"/>
      <c r="THV26" s="389"/>
      <c r="THW26" s="389"/>
      <c r="THX26" s="389"/>
      <c r="THY26" s="389"/>
      <c r="THZ26" s="389"/>
      <c r="TIA26" s="389"/>
      <c r="TIB26" s="389"/>
      <c r="TIC26" s="389"/>
      <c r="TID26" s="389"/>
      <c r="TIE26" s="389"/>
      <c r="TIF26" s="389"/>
      <c r="TIG26" s="389"/>
      <c r="TIH26" s="389"/>
      <c r="TII26" s="389"/>
      <c r="TIJ26" s="389"/>
      <c r="TIK26" s="389"/>
      <c r="TIL26" s="389"/>
      <c r="TIM26" s="389"/>
      <c r="TIN26" s="389"/>
      <c r="TIO26" s="389"/>
      <c r="TIP26" s="389"/>
      <c r="TIQ26" s="389"/>
      <c r="TIR26" s="389"/>
      <c r="TIS26" s="389"/>
      <c r="TIT26" s="389"/>
      <c r="TIU26" s="389"/>
      <c r="TIV26" s="389"/>
      <c r="TIW26" s="389"/>
      <c r="TIX26" s="389"/>
      <c r="TIY26" s="389"/>
      <c r="TIZ26" s="389"/>
      <c r="TJA26" s="389"/>
      <c r="TJB26" s="389"/>
      <c r="TJC26" s="389"/>
      <c r="TJD26" s="389"/>
      <c r="TJE26" s="389"/>
      <c r="TJF26" s="389"/>
      <c r="TJG26" s="389"/>
      <c r="TJH26" s="389"/>
      <c r="TJI26" s="389"/>
      <c r="TJJ26" s="389"/>
      <c r="TJK26" s="389"/>
      <c r="TJL26" s="389"/>
      <c r="TJM26" s="389"/>
      <c r="TJN26" s="389"/>
      <c r="TJO26" s="389"/>
      <c r="TJP26" s="389"/>
      <c r="TJQ26" s="389"/>
      <c r="TJR26" s="389"/>
      <c r="TJS26" s="389"/>
      <c r="TJT26" s="389"/>
      <c r="TJU26" s="389"/>
      <c r="TJV26" s="389"/>
      <c r="TJW26" s="389"/>
      <c r="TJX26" s="389"/>
      <c r="TJY26" s="389"/>
      <c r="TJZ26" s="389"/>
      <c r="TKA26" s="389"/>
      <c r="TKB26" s="389"/>
      <c r="TKC26" s="389"/>
      <c r="TKD26" s="389"/>
      <c r="TKE26" s="389"/>
      <c r="TKF26" s="389"/>
      <c r="TKG26" s="389"/>
      <c r="TKH26" s="389"/>
      <c r="TKI26" s="389"/>
      <c r="TKJ26" s="389"/>
      <c r="TKK26" s="389"/>
      <c r="TKL26" s="389"/>
      <c r="TKM26" s="389"/>
      <c r="TKN26" s="389"/>
      <c r="TKO26" s="389"/>
      <c r="TKP26" s="389"/>
      <c r="TKQ26" s="389"/>
      <c r="TKR26" s="389"/>
      <c r="TKS26" s="389"/>
      <c r="TKT26" s="389"/>
      <c r="TKU26" s="389"/>
      <c r="TKV26" s="389"/>
      <c r="TKW26" s="389"/>
      <c r="TKX26" s="389"/>
      <c r="TKY26" s="389"/>
      <c r="TKZ26" s="389"/>
      <c r="TLA26" s="389"/>
      <c r="TLB26" s="389"/>
      <c r="TLC26" s="389"/>
      <c r="TLD26" s="389"/>
      <c r="TLE26" s="389"/>
      <c r="TLF26" s="389"/>
      <c r="TLG26" s="389"/>
      <c r="TLH26" s="389"/>
      <c r="TLI26" s="389"/>
      <c r="TLJ26" s="389"/>
      <c r="TLK26" s="389"/>
      <c r="TLL26" s="389"/>
      <c r="TLM26" s="389"/>
      <c r="TLN26" s="389"/>
      <c r="TLO26" s="389"/>
      <c r="TLP26" s="389"/>
      <c r="TLQ26" s="389"/>
      <c r="TLR26" s="389"/>
      <c r="TLS26" s="389"/>
      <c r="TLT26" s="389"/>
      <c r="TLU26" s="389"/>
      <c r="TLV26" s="389"/>
      <c r="TLW26" s="389"/>
      <c r="TLX26" s="389"/>
      <c r="TLY26" s="389"/>
      <c r="TLZ26" s="389"/>
      <c r="TMA26" s="389"/>
      <c r="TMB26" s="389"/>
      <c r="TMC26" s="389"/>
      <c r="TMD26" s="389"/>
      <c r="TME26" s="389"/>
      <c r="TMF26" s="389"/>
      <c r="TMG26" s="389"/>
      <c r="TMH26" s="389"/>
      <c r="TMI26" s="389"/>
      <c r="TMJ26" s="389"/>
      <c r="TMK26" s="389"/>
      <c r="TML26" s="389"/>
      <c r="TMM26" s="389"/>
      <c r="TMN26" s="389"/>
      <c r="TMO26" s="389"/>
      <c r="TMP26" s="389"/>
      <c r="TMQ26" s="389"/>
      <c r="TMR26" s="389"/>
      <c r="TMS26" s="389"/>
      <c r="TMT26" s="389"/>
      <c r="TMU26" s="389"/>
      <c r="TMV26" s="389"/>
      <c r="TMW26" s="389"/>
      <c r="TMX26" s="389"/>
      <c r="TMY26" s="389"/>
      <c r="TMZ26" s="389"/>
      <c r="TNA26" s="389"/>
      <c r="TNB26" s="389"/>
      <c r="TNC26" s="389"/>
      <c r="TND26" s="389"/>
      <c r="TNE26" s="389"/>
      <c r="TNF26" s="389"/>
      <c r="TNG26" s="389"/>
      <c r="TNH26" s="389"/>
      <c r="TNI26" s="389"/>
      <c r="TNJ26" s="389"/>
      <c r="TNK26" s="389"/>
      <c r="TNL26" s="389"/>
      <c r="TNM26" s="389"/>
      <c r="TNN26" s="389"/>
      <c r="TNO26" s="389"/>
      <c r="TNP26" s="389"/>
      <c r="TNQ26" s="389"/>
      <c r="TNR26" s="389"/>
      <c r="TNS26" s="389"/>
      <c r="TNT26" s="389"/>
      <c r="TNU26" s="389"/>
      <c r="TNV26" s="389"/>
      <c r="TNW26" s="389"/>
      <c r="TNX26" s="389"/>
      <c r="TNY26" s="389"/>
      <c r="TNZ26" s="389"/>
      <c r="TOA26" s="389"/>
      <c r="TOB26" s="389"/>
      <c r="TOC26" s="389"/>
      <c r="TOD26" s="389"/>
      <c r="TOE26" s="389"/>
      <c r="TOF26" s="389"/>
      <c r="TOG26" s="389"/>
      <c r="TOH26" s="389"/>
      <c r="TOI26" s="389"/>
      <c r="TOJ26" s="389"/>
      <c r="TOK26" s="389"/>
      <c r="TOL26" s="389"/>
      <c r="TOM26" s="389"/>
      <c r="TON26" s="389"/>
      <c r="TOO26" s="389"/>
      <c r="TOP26" s="389"/>
      <c r="TOQ26" s="389"/>
      <c r="TOR26" s="389"/>
      <c r="TOS26" s="389"/>
      <c r="TOT26" s="389"/>
      <c r="TOU26" s="389"/>
      <c r="TOV26" s="389"/>
      <c r="TOW26" s="389"/>
      <c r="TOX26" s="389"/>
      <c r="TOY26" s="389"/>
      <c r="TOZ26" s="389"/>
      <c r="TPA26" s="389"/>
      <c r="TPB26" s="389"/>
      <c r="TPC26" s="389"/>
      <c r="TPD26" s="389"/>
      <c r="TPE26" s="389"/>
      <c r="TPF26" s="389"/>
      <c r="TPG26" s="389"/>
      <c r="TPH26" s="389"/>
      <c r="TPI26" s="389"/>
      <c r="TPJ26" s="389"/>
      <c r="TPK26" s="389"/>
      <c r="TPL26" s="389"/>
      <c r="TPM26" s="389"/>
      <c r="TPN26" s="389"/>
      <c r="TPO26" s="389"/>
      <c r="TPP26" s="389"/>
      <c r="TPQ26" s="389"/>
      <c r="TPR26" s="389"/>
      <c r="TPS26" s="389"/>
      <c r="TPT26" s="389"/>
      <c r="TPU26" s="389"/>
      <c r="TPV26" s="389"/>
      <c r="TPW26" s="389"/>
      <c r="TPX26" s="389"/>
      <c r="TPY26" s="389"/>
      <c r="TPZ26" s="389"/>
      <c r="TQA26" s="389"/>
      <c r="TQB26" s="389"/>
      <c r="TQC26" s="389"/>
      <c r="TQD26" s="389"/>
      <c r="TQE26" s="389"/>
      <c r="TQF26" s="389"/>
      <c r="TQG26" s="389"/>
      <c r="TQH26" s="389"/>
      <c r="TQI26" s="389"/>
      <c r="TQJ26" s="389"/>
      <c r="TQK26" s="389"/>
      <c r="TQL26" s="389"/>
      <c r="TQM26" s="389"/>
      <c r="TQN26" s="389"/>
      <c r="TQO26" s="389"/>
      <c r="TQP26" s="389"/>
      <c r="TQQ26" s="389"/>
      <c r="TQR26" s="389"/>
      <c r="TQS26" s="389"/>
      <c r="TQT26" s="389"/>
      <c r="TQU26" s="389"/>
      <c r="TQV26" s="389"/>
      <c r="TQW26" s="389"/>
      <c r="TQX26" s="389"/>
      <c r="TQY26" s="389"/>
      <c r="TQZ26" s="389"/>
      <c r="TRA26" s="389"/>
      <c r="TRB26" s="389"/>
      <c r="TRC26" s="389"/>
      <c r="TRD26" s="389"/>
      <c r="TRE26" s="389"/>
      <c r="TRF26" s="389"/>
      <c r="TRG26" s="389"/>
      <c r="TRH26" s="389"/>
      <c r="TRI26" s="389"/>
      <c r="TRJ26" s="389"/>
      <c r="TRK26" s="389"/>
      <c r="TRL26" s="389"/>
      <c r="TRM26" s="389"/>
      <c r="TRN26" s="389"/>
      <c r="TRO26" s="389"/>
      <c r="TRP26" s="389"/>
      <c r="TRQ26" s="389"/>
      <c r="TRR26" s="389"/>
      <c r="TRS26" s="389"/>
      <c r="TRT26" s="389"/>
      <c r="TRU26" s="389"/>
      <c r="TRV26" s="389"/>
      <c r="TRW26" s="389"/>
      <c r="TRX26" s="389"/>
      <c r="TRY26" s="389"/>
      <c r="TRZ26" s="389"/>
      <c r="TSA26" s="389"/>
      <c r="TSB26" s="389"/>
      <c r="TSC26" s="389"/>
      <c r="TSD26" s="389"/>
      <c r="TSE26" s="389"/>
      <c r="TSF26" s="389"/>
      <c r="TSG26" s="389"/>
      <c r="TSH26" s="389"/>
      <c r="TSI26" s="389"/>
      <c r="TSJ26" s="389"/>
      <c r="TSK26" s="389"/>
      <c r="TSL26" s="389"/>
      <c r="TSM26" s="389"/>
      <c r="TSN26" s="389"/>
      <c r="TSO26" s="389"/>
      <c r="TSP26" s="389"/>
      <c r="TSQ26" s="389"/>
      <c r="TSR26" s="389"/>
      <c r="TSS26" s="389"/>
      <c r="TST26" s="389"/>
      <c r="TSU26" s="389"/>
      <c r="TSV26" s="389"/>
      <c r="TSW26" s="389"/>
      <c r="TSX26" s="389"/>
      <c r="TSY26" s="389"/>
      <c r="TSZ26" s="389"/>
      <c r="TTA26" s="389"/>
      <c r="TTB26" s="389"/>
      <c r="TTC26" s="389"/>
      <c r="TTD26" s="389"/>
      <c r="TTE26" s="389"/>
      <c r="TTF26" s="389"/>
      <c r="TTG26" s="389"/>
      <c r="TTH26" s="389"/>
      <c r="TTI26" s="389"/>
      <c r="TTJ26" s="389"/>
      <c r="TTK26" s="389"/>
      <c r="TTL26" s="389"/>
      <c r="TTM26" s="389"/>
      <c r="TTN26" s="389"/>
      <c r="TTO26" s="389"/>
      <c r="TTP26" s="389"/>
      <c r="TTQ26" s="389"/>
      <c r="TTR26" s="389"/>
      <c r="TTS26" s="389"/>
      <c r="TTT26" s="389"/>
      <c r="TTU26" s="389"/>
      <c r="TTV26" s="389"/>
      <c r="TTW26" s="389"/>
      <c r="TTX26" s="389"/>
      <c r="TTY26" s="389"/>
      <c r="TTZ26" s="389"/>
      <c r="TUA26" s="389"/>
      <c r="TUB26" s="389"/>
      <c r="TUC26" s="389"/>
      <c r="TUD26" s="389"/>
      <c r="TUE26" s="389"/>
      <c r="TUF26" s="389"/>
      <c r="TUG26" s="389"/>
      <c r="TUH26" s="389"/>
      <c r="TUI26" s="389"/>
      <c r="TUJ26" s="389"/>
      <c r="TUK26" s="389"/>
      <c r="TUL26" s="389"/>
      <c r="TUM26" s="389"/>
      <c r="TUN26" s="389"/>
      <c r="TUO26" s="389"/>
      <c r="TUP26" s="389"/>
      <c r="TUQ26" s="389"/>
      <c r="TUR26" s="389"/>
      <c r="TUS26" s="389"/>
      <c r="TUT26" s="389"/>
      <c r="TUU26" s="389"/>
      <c r="TUV26" s="389"/>
      <c r="TUW26" s="389"/>
      <c r="TUX26" s="389"/>
      <c r="TUY26" s="389"/>
      <c r="TUZ26" s="389"/>
      <c r="TVA26" s="389"/>
      <c r="TVB26" s="389"/>
      <c r="TVC26" s="389"/>
      <c r="TVD26" s="389"/>
      <c r="TVE26" s="389"/>
      <c r="TVF26" s="389"/>
      <c r="TVG26" s="389"/>
      <c r="TVH26" s="389"/>
      <c r="TVI26" s="389"/>
      <c r="TVJ26" s="389"/>
      <c r="TVK26" s="389"/>
      <c r="TVL26" s="389"/>
      <c r="TVM26" s="389"/>
      <c r="TVN26" s="389"/>
      <c r="TVO26" s="389"/>
      <c r="TVP26" s="389"/>
      <c r="TVQ26" s="389"/>
      <c r="TVR26" s="389"/>
      <c r="TVS26" s="389"/>
      <c r="TVT26" s="389"/>
      <c r="TVU26" s="389"/>
      <c r="TVV26" s="389"/>
      <c r="TVW26" s="389"/>
      <c r="TVX26" s="389"/>
      <c r="TVY26" s="389"/>
      <c r="TVZ26" s="389"/>
      <c r="TWA26" s="389"/>
      <c r="TWB26" s="389"/>
      <c r="TWC26" s="389"/>
      <c r="TWD26" s="389"/>
      <c r="TWE26" s="389"/>
      <c r="TWF26" s="389"/>
      <c r="TWG26" s="389"/>
      <c r="TWH26" s="389"/>
      <c r="TWI26" s="389"/>
      <c r="TWJ26" s="389"/>
      <c r="TWK26" s="389"/>
      <c r="TWL26" s="389"/>
      <c r="TWM26" s="389"/>
      <c r="TWN26" s="389"/>
      <c r="TWO26" s="389"/>
      <c r="TWP26" s="389"/>
      <c r="TWQ26" s="389"/>
      <c r="TWR26" s="389"/>
      <c r="TWS26" s="389"/>
      <c r="TWT26" s="389"/>
      <c r="TWU26" s="389"/>
      <c r="TWV26" s="389"/>
      <c r="TWW26" s="389"/>
      <c r="TWX26" s="389"/>
      <c r="TWY26" s="389"/>
      <c r="TWZ26" s="389"/>
      <c r="TXA26" s="389"/>
      <c r="TXB26" s="389"/>
      <c r="TXC26" s="389"/>
      <c r="TXD26" s="389"/>
      <c r="TXE26" s="389"/>
      <c r="TXF26" s="389"/>
      <c r="TXG26" s="389"/>
      <c r="TXH26" s="389"/>
      <c r="TXI26" s="389"/>
      <c r="TXJ26" s="389"/>
      <c r="TXK26" s="389"/>
      <c r="TXL26" s="389"/>
      <c r="TXM26" s="389"/>
      <c r="TXN26" s="389"/>
      <c r="TXO26" s="389"/>
      <c r="TXP26" s="389"/>
      <c r="TXQ26" s="389"/>
      <c r="TXR26" s="389"/>
      <c r="TXS26" s="389"/>
      <c r="TXT26" s="389"/>
      <c r="TXU26" s="389"/>
      <c r="TXV26" s="389"/>
      <c r="TXW26" s="389"/>
      <c r="TXX26" s="389"/>
      <c r="TXY26" s="389"/>
      <c r="TXZ26" s="389"/>
      <c r="TYA26" s="389"/>
      <c r="TYB26" s="389"/>
      <c r="TYC26" s="389"/>
      <c r="TYD26" s="389"/>
      <c r="TYE26" s="389"/>
      <c r="TYF26" s="389"/>
      <c r="TYG26" s="389"/>
      <c r="TYH26" s="389"/>
      <c r="TYI26" s="389"/>
      <c r="TYJ26" s="389"/>
      <c r="TYK26" s="389"/>
      <c r="TYL26" s="389"/>
      <c r="TYM26" s="389"/>
      <c r="TYN26" s="389"/>
      <c r="TYO26" s="389"/>
      <c r="TYP26" s="389"/>
      <c r="TYQ26" s="389"/>
      <c r="TYR26" s="389"/>
      <c r="TYS26" s="389"/>
      <c r="TYT26" s="389"/>
      <c r="TYU26" s="389"/>
      <c r="TYV26" s="389"/>
      <c r="TYW26" s="389"/>
      <c r="TYX26" s="389"/>
      <c r="TYY26" s="389"/>
      <c r="TYZ26" s="389"/>
      <c r="TZA26" s="389"/>
      <c r="TZB26" s="389"/>
      <c r="TZC26" s="389"/>
      <c r="TZD26" s="389"/>
      <c r="TZE26" s="389"/>
      <c r="TZF26" s="389"/>
      <c r="TZG26" s="389"/>
      <c r="TZH26" s="389"/>
      <c r="TZI26" s="389"/>
      <c r="TZJ26" s="389"/>
      <c r="TZK26" s="389"/>
      <c r="TZL26" s="389"/>
      <c r="TZM26" s="389"/>
      <c r="TZN26" s="389"/>
      <c r="TZO26" s="389"/>
      <c r="TZP26" s="389"/>
      <c r="TZQ26" s="389"/>
      <c r="TZR26" s="389"/>
      <c r="TZS26" s="389"/>
      <c r="TZT26" s="389"/>
      <c r="TZU26" s="389"/>
      <c r="TZV26" s="389"/>
      <c r="TZW26" s="389"/>
      <c r="TZX26" s="389"/>
      <c r="TZY26" s="389"/>
      <c r="TZZ26" s="389"/>
      <c r="UAA26" s="389"/>
      <c r="UAB26" s="389"/>
      <c r="UAC26" s="389"/>
      <c r="UAD26" s="389"/>
      <c r="UAE26" s="389"/>
      <c r="UAF26" s="389"/>
      <c r="UAG26" s="389"/>
      <c r="UAH26" s="389"/>
      <c r="UAI26" s="389"/>
      <c r="UAJ26" s="389"/>
      <c r="UAK26" s="389"/>
      <c r="UAL26" s="389"/>
      <c r="UAM26" s="389"/>
      <c r="UAN26" s="389"/>
      <c r="UAO26" s="389"/>
      <c r="UAP26" s="389"/>
      <c r="UAQ26" s="389"/>
      <c r="UAR26" s="389"/>
      <c r="UAS26" s="389"/>
      <c r="UAT26" s="389"/>
      <c r="UAU26" s="389"/>
      <c r="UAV26" s="389"/>
      <c r="UAW26" s="389"/>
      <c r="UAX26" s="389"/>
      <c r="UAY26" s="389"/>
      <c r="UAZ26" s="389"/>
      <c r="UBA26" s="389"/>
      <c r="UBB26" s="389"/>
      <c r="UBC26" s="389"/>
      <c r="UBD26" s="389"/>
      <c r="UBE26" s="389"/>
      <c r="UBF26" s="389"/>
      <c r="UBG26" s="389"/>
      <c r="UBH26" s="389"/>
      <c r="UBI26" s="389"/>
      <c r="UBJ26" s="389"/>
      <c r="UBK26" s="389"/>
      <c r="UBL26" s="389"/>
      <c r="UBM26" s="389"/>
      <c r="UBN26" s="389"/>
      <c r="UBO26" s="389"/>
      <c r="UBP26" s="389"/>
      <c r="UBQ26" s="389"/>
      <c r="UBR26" s="389"/>
      <c r="UBS26" s="389"/>
      <c r="UBT26" s="389"/>
      <c r="UBU26" s="389"/>
      <c r="UBV26" s="389"/>
      <c r="UBW26" s="389"/>
      <c r="UBX26" s="389"/>
      <c r="UBY26" s="389"/>
      <c r="UBZ26" s="389"/>
      <c r="UCA26" s="389"/>
      <c r="UCB26" s="389"/>
      <c r="UCC26" s="389"/>
      <c r="UCD26" s="389"/>
      <c r="UCE26" s="389"/>
      <c r="UCF26" s="389"/>
      <c r="UCG26" s="389"/>
      <c r="UCH26" s="389"/>
      <c r="UCI26" s="389"/>
      <c r="UCJ26" s="389"/>
      <c r="UCK26" s="389"/>
      <c r="UCL26" s="389"/>
      <c r="UCM26" s="389"/>
      <c r="UCN26" s="389"/>
      <c r="UCO26" s="389"/>
      <c r="UCP26" s="389"/>
      <c r="UCQ26" s="389"/>
      <c r="UCR26" s="389"/>
      <c r="UCS26" s="389"/>
      <c r="UCT26" s="389"/>
      <c r="UCU26" s="389"/>
      <c r="UCV26" s="389"/>
      <c r="UCW26" s="389"/>
      <c r="UCX26" s="389"/>
      <c r="UCY26" s="389"/>
      <c r="UCZ26" s="389"/>
      <c r="UDA26" s="389"/>
      <c r="UDB26" s="389"/>
      <c r="UDC26" s="389"/>
      <c r="UDD26" s="389"/>
      <c r="UDE26" s="389"/>
      <c r="UDF26" s="389"/>
      <c r="UDG26" s="389"/>
      <c r="UDH26" s="389"/>
      <c r="UDI26" s="389"/>
      <c r="UDJ26" s="389"/>
      <c r="UDK26" s="389"/>
    </row>
    <row r="27" spans="1:14329" ht="15" customHeight="1">
      <c r="A27" s="323" t="s">
        <v>266</v>
      </c>
      <c r="B27" s="323" t="s">
        <v>267</v>
      </c>
      <c r="C27" s="323" t="s">
        <v>250</v>
      </c>
      <c r="D27" s="323" t="s">
        <v>268</v>
      </c>
      <c r="E27" s="323"/>
      <c r="F27" s="323"/>
      <c r="G27" s="323"/>
      <c r="L27" s="324" t="s">
        <v>268</v>
      </c>
      <c r="M27" s="324"/>
      <c r="N27" s="324"/>
      <c r="O27" s="324"/>
      <c r="Q27" s="325" t="s">
        <v>266</v>
      </c>
      <c r="R27" s="325" t="s">
        <v>267</v>
      </c>
      <c r="S27" s="325" t="s">
        <v>250</v>
      </c>
      <c r="T27" s="325" t="s">
        <v>268</v>
      </c>
      <c r="U27" s="325"/>
      <c r="V27" s="325"/>
      <c r="W27" s="325"/>
      <c r="Z27" s="326" t="s">
        <v>266</v>
      </c>
      <c r="AA27" s="325" t="s">
        <v>267</v>
      </c>
      <c r="AB27" s="325" t="s">
        <v>250</v>
      </c>
      <c r="AC27" s="325" t="s">
        <v>268</v>
      </c>
      <c r="AD27" s="325"/>
      <c r="AE27" s="325"/>
      <c r="AF27" s="325"/>
      <c r="QXT27" s="389"/>
      <c r="QXU27" s="389"/>
      <c r="QXV27" s="389"/>
      <c r="QXW27" s="389"/>
      <c r="QXX27" s="389"/>
      <c r="QXY27" s="389"/>
      <c r="QXZ27" s="389"/>
      <c r="QYA27" s="389"/>
      <c r="QYB27" s="389"/>
      <c r="QYC27" s="389"/>
      <c r="QYD27" s="389"/>
      <c r="QYE27" s="389"/>
      <c r="QYF27" s="389"/>
      <c r="QYG27" s="389"/>
      <c r="QYH27" s="389"/>
      <c r="QYI27" s="389"/>
      <c r="QYJ27" s="389"/>
      <c r="QYK27" s="389"/>
      <c r="QYL27" s="389"/>
      <c r="QYM27" s="389"/>
      <c r="QYN27" s="389"/>
      <c r="QYO27" s="389"/>
      <c r="QYP27" s="389"/>
      <c r="QYQ27" s="389"/>
      <c r="QYR27" s="389"/>
      <c r="QYS27" s="389"/>
      <c r="QYT27" s="389"/>
      <c r="QYU27" s="389"/>
      <c r="QYV27" s="389"/>
      <c r="QYW27" s="389"/>
      <c r="QYX27" s="389"/>
      <c r="QYY27" s="389"/>
      <c r="QYZ27" s="389"/>
      <c r="QZA27" s="389"/>
      <c r="QZB27" s="389"/>
      <c r="QZC27" s="389"/>
      <c r="QZD27" s="389"/>
      <c r="QZE27" s="389"/>
      <c r="QZF27" s="389"/>
      <c r="QZG27" s="389"/>
      <c r="QZH27" s="389"/>
      <c r="QZI27" s="389"/>
      <c r="QZJ27" s="389"/>
      <c r="QZK27" s="389"/>
      <c r="QZL27" s="389"/>
      <c r="QZM27" s="389"/>
      <c r="QZN27" s="389"/>
      <c r="QZO27" s="389"/>
      <c r="QZP27" s="389"/>
      <c r="QZQ27" s="389"/>
      <c r="QZR27" s="389"/>
      <c r="QZS27" s="389"/>
      <c r="QZT27" s="389"/>
      <c r="QZU27" s="389"/>
      <c r="QZV27" s="389"/>
      <c r="QZW27" s="389"/>
      <c r="QZX27" s="389"/>
      <c r="QZY27" s="389"/>
      <c r="QZZ27" s="389"/>
      <c r="RAA27" s="389"/>
      <c r="RAB27" s="389"/>
      <c r="RAC27" s="389"/>
      <c r="RAD27" s="389"/>
      <c r="RAE27" s="389"/>
      <c r="RAF27" s="389"/>
      <c r="RAG27" s="389"/>
      <c r="RAH27" s="389"/>
      <c r="RAI27" s="389"/>
      <c r="RAJ27" s="389"/>
      <c r="RAK27" s="389"/>
      <c r="RAL27" s="389"/>
      <c r="RAM27" s="389"/>
      <c r="RAN27" s="389"/>
      <c r="RAO27" s="389"/>
      <c r="RAP27" s="389"/>
      <c r="RAQ27" s="389"/>
      <c r="RAR27" s="389"/>
      <c r="RAS27" s="389"/>
      <c r="RAT27" s="389"/>
      <c r="RAU27" s="389"/>
      <c r="RAV27" s="389"/>
      <c r="RAW27" s="389"/>
      <c r="RAX27" s="389"/>
      <c r="RAY27" s="389"/>
      <c r="RAZ27" s="389"/>
      <c r="RBA27" s="389"/>
      <c r="RBB27" s="389"/>
      <c r="RBC27" s="389"/>
      <c r="RBD27" s="389"/>
      <c r="RBE27" s="389"/>
      <c r="RBF27" s="389"/>
      <c r="RBG27" s="389"/>
      <c r="RBH27" s="389"/>
      <c r="RBI27" s="389"/>
      <c r="RBJ27" s="389"/>
      <c r="RBK27" s="389"/>
      <c r="RBL27" s="389"/>
      <c r="RBM27" s="389"/>
      <c r="RBN27" s="389"/>
      <c r="RBO27" s="389"/>
      <c r="RBP27" s="389"/>
      <c r="RBQ27" s="389"/>
      <c r="RBR27" s="389"/>
      <c r="RBS27" s="389"/>
      <c r="RBT27" s="389"/>
      <c r="RBU27" s="389"/>
      <c r="RBV27" s="389"/>
      <c r="RBW27" s="389"/>
      <c r="RBX27" s="389"/>
      <c r="RBY27" s="389"/>
      <c r="RBZ27" s="389"/>
      <c r="RCA27" s="389"/>
      <c r="RCB27" s="389"/>
      <c r="RCC27" s="389"/>
      <c r="RCD27" s="389"/>
      <c r="RCE27" s="389"/>
      <c r="RCF27" s="389"/>
      <c r="RCG27" s="389"/>
      <c r="RCH27" s="389"/>
      <c r="RCI27" s="389"/>
      <c r="RCJ27" s="389"/>
      <c r="RCK27" s="389"/>
      <c r="RCL27" s="389"/>
      <c r="RCM27" s="389"/>
      <c r="RCN27" s="389"/>
      <c r="RCO27" s="389"/>
      <c r="RCP27" s="389"/>
      <c r="RCQ27" s="389"/>
      <c r="RCR27" s="389"/>
      <c r="RCS27" s="389"/>
      <c r="RCT27" s="389"/>
      <c r="RCU27" s="389"/>
      <c r="RCV27" s="389"/>
      <c r="RCW27" s="389"/>
      <c r="RCX27" s="389"/>
      <c r="RCY27" s="389"/>
      <c r="RCZ27" s="389"/>
      <c r="RDA27" s="389"/>
      <c r="RDB27" s="389"/>
      <c r="RDC27" s="389"/>
      <c r="RDD27" s="389"/>
      <c r="RDE27" s="389"/>
      <c r="RDF27" s="389"/>
      <c r="RDG27" s="389"/>
      <c r="RDH27" s="389"/>
      <c r="RDI27" s="389"/>
      <c r="RDJ27" s="389"/>
      <c r="RDK27" s="389"/>
      <c r="RDL27" s="389"/>
      <c r="RDM27" s="389"/>
      <c r="RDN27" s="389"/>
      <c r="RDO27" s="389"/>
      <c r="RDP27" s="389"/>
      <c r="RDQ27" s="389"/>
      <c r="RDR27" s="389"/>
      <c r="RDS27" s="389"/>
      <c r="RDT27" s="389"/>
      <c r="RDU27" s="389"/>
      <c r="RDV27" s="389"/>
      <c r="RDW27" s="389"/>
      <c r="RDX27" s="389"/>
      <c r="RDY27" s="389"/>
      <c r="RDZ27" s="389"/>
      <c r="REA27" s="389"/>
      <c r="REB27" s="389"/>
      <c r="REC27" s="389"/>
      <c r="RED27" s="389"/>
      <c r="REE27" s="389"/>
      <c r="REF27" s="389"/>
      <c r="REG27" s="389"/>
      <c r="REH27" s="389"/>
      <c r="REI27" s="389"/>
      <c r="REJ27" s="389"/>
      <c r="REK27" s="389"/>
      <c r="REL27" s="389"/>
      <c r="REM27" s="389"/>
      <c r="REN27" s="389"/>
      <c r="REO27" s="389"/>
      <c r="REP27" s="389"/>
      <c r="REQ27" s="389"/>
      <c r="RER27" s="389"/>
      <c r="RES27" s="389"/>
      <c r="RET27" s="389"/>
      <c r="REU27" s="389"/>
      <c r="REV27" s="389"/>
      <c r="REW27" s="389"/>
      <c r="REX27" s="389"/>
      <c r="REY27" s="389"/>
      <c r="REZ27" s="389"/>
      <c r="RFA27" s="389"/>
      <c r="RFB27" s="389"/>
      <c r="RFC27" s="389"/>
      <c r="RFD27" s="389"/>
      <c r="RFE27" s="389"/>
      <c r="RFF27" s="389"/>
      <c r="RFG27" s="389"/>
      <c r="RFH27" s="389"/>
      <c r="RFI27" s="389"/>
      <c r="RFJ27" s="389"/>
      <c r="RFK27" s="389"/>
      <c r="RFL27" s="389"/>
      <c r="RFM27" s="389"/>
      <c r="RFN27" s="389"/>
      <c r="RFO27" s="389"/>
      <c r="RFP27" s="389"/>
      <c r="RFQ27" s="389"/>
      <c r="RFR27" s="389"/>
      <c r="RFS27" s="389"/>
      <c r="RFT27" s="389"/>
      <c r="RFU27" s="389"/>
      <c r="RFV27" s="389"/>
      <c r="RFW27" s="389"/>
      <c r="RFX27" s="389"/>
      <c r="RFY27" s="389"/>
      <c r="RFZ27" s="389"/>
      <c r="RGA27" s="389"/>
      <c r="RGB27" s="389"/>
      <c r="RGC27" s="389"/>
      <c r="RGD27" s="389"/>
      <c r="RGE27" s="389"/>
      <c r="RGF27" s="389"/>
      <c r="RGG27" s="389"/>
      <c r="RGH27" s="389"/>
      <c r="RGI27" s="389"/>
      <c r="RGJ27" s="389"/>
      <c r="RGK27" s="389"/>
      <c r="RGL27" s="389"/>
      <c r="RGM27" s="389"/>
      <c r="RGN27" s="389"/>
      <c r="RGO27" s="389"/>
      <c r="RGP27" s="389"/>
      <c r="RGQ27" s="389"/>
      <c r="RGR27" s="389"/>
      <c r="RGS27" s="389"/>
      <c r="RGT27" s="389"/>
      <c r="RGU27" s="389"/>
      <c r="RGV27" s="389"/>
      <c r="RGW27" s="389"/>
      <c r="RGX27" s="389"/>
      <c r="RGY27" s="389"/>
      <c r="RGZ27" s="389"/>
      <c r="RHA27" s="389"/>
      <c r="RHB27" s="389"/>
      <c r="RHC27" s="389"/>
      <c r="RHD27" s="389"/>
      <c r="RHE27" s="389"/>
      <c r="RHF27" s="389"/>
      <c r="RHG27" s="389"/>
      <c r="RHH27" s="389"/>
      <c r="RHI27" s="389"/>
      <c r="RHJ27" s="389"/>
      <c r="RHK27" s="389"/>
      <c r="RHL27" s="389"/>
      <c r="RHM27" s="389"/>
      <c r="RHN27" s="389"/>
      <c r="RHO27" s="389"/>
      <c r="RHP27" s="389"/>
      <c r="RHQ27" s="389"/>
      <c r="RHR27" s="389"/>
      <c r="RHS27" s="389"/>
      <c r="RHT27" s="389"/>
      <c r="RHU27" s="389"/>
      <c r="RHV27" s="389"/>
      <c r="RHW27" s="389"/>
      <c r="RHX27" s="389"/>
      <c r="RHY27" s="389"/>
      <c r="RHZ27" s="389"/>
      <c r="RIA27" s="389"/>
      <c r="RIB27" s="389"/>
      <c r="RIC27" s="389"/>
      <c r="RID27" s="389"/>
      <c r="RIE27" s="389"/>
      <c r="RIF27" s="389"/>
      <c r="RIG27" s="389"/>
      <c r="RIH27" s="389"/>
      <c r="RII27" s="389"/>
      <c r="RIJ27" s="389"/>
      <c r="RIK27" s="389"/>
      <c r="RIL27" s="389"/>
      <c r="RIM27" s="389"/>
      <c r="RIN27" s="389"/>
      <c r="RIO27" s="389"/>
      <c r="RIP27" s="389"/>
      <c r="RIQ27" s="389"/>
      <c r="RIR27" s="389"/>
      <c r="RIS27" s="389"/>
      <c r="RIT27" s="389"/>
      <c r="RIU27" s="389"/>
      <c r="RIV27" s="389"/>
      <c r="RIW27" s="389"/>
      <c r="RIX27" s="389"/>
      <c r="RIY27" s="389"/>
      <c r="RIZ27" s="389"/>
      <c r="RJA27" s="389"/>
      <c r="RJB27" s="389"/>
      <c r="RJC27" s="389"/>
      <c r="RJD27" s="389"/>
      <c r="RJE27" s="389"/>
      <c r="RJF27" s="389"/>
      <c r="RJG27" s="389"/>
      <c r="RJH27" s="389"/>
      <c r="RJI27" s="389"/>
      <c r="RJJ27" s="389"/>
      <c r="RJK27" s="389"/>
      <c r="RJL27" s="389"/>
      <c r="RJM27" s="389"/>
      <c r="RJN27" s="389"/>
      <c r="RJO27" s="389"/>
      <c r="RJP27" s="389"/>
      <c r="RJQ27" s="389"/>
      <c r="RJR27" s="389"/>
      <c r="RJS27" s="389"/>
      <c r="RJT27" s="389"/>
      <c r="RJU27" s="389"/>
      <c r="RJV27" s="389"/>
      <c r="RJW27" s="389"/>
      <c r="RJX27" s="389"/>
      <c r="RJY27" s="389"/>
      <c r="RJZ27" s="389"/>
      <c r="RKA27" s="389"/>
      <c r="RKB27" s="389"/>
      <c r="RKC27" s="389"/>
      <c r="RKD27" s="389"/>
      <c r="RKE27" s="389"/>
      <c r="RKF27" s="389"/>
      <c r="RKG27" s="389"/>
      <c r="RKH27" s="389"/>
      <c r="RKI27" s="389"/>
      <c r="RKJ27" s="389"/>
      <c r="RKK27" s="389"/>
      <c r="RKL27" s="389"/>
      <c r="RKM27" s="389"/>
      <c r="RKN27" s="389"/>
      <c r="RKO27" s="389"/>
      <c r="RKP27" s="389"/>
      <c r="RKQ27" s="389"/>
      <c r="RKR27" s="389"/>
      <c r="RKS27" s="389"/>
      <c r="RKT27" s="389"/>
      <c r="RKU27" s="389"/>
      <c r="RKV27" s="389"/>
      <c r="RKW27" s="389"/>
      <c r="RKX27" s="389"/>
      <c r="RKY27" s="389"/>
      <c r="RKZ27" s="389"/>
      <c r="RLA27" s="389"/>
      <c r="RLB27" s="389"/>
      <c r="RLC27" s="389"/>
      <c r="RLD27" s="389"/>
      <c r="RLE27" s="389"/>
      <c r="RLF27" s="389"/>
      <c r="RLG27" s="389"/>
      <c r="RLH27" s="389"/>
      <c r="RLI27" s="389"/>
      <c r="RLJ27" s="389"/>
      <c r="RLK27" s="389"/>
      <c r="RLL27" s="389"/>
      <c r="RLM27" s="389"/>
      <c r="RLN27" s="389"/>
      <c r="RLO27" s="389"/>
      <c r="RLP27" s="389"/>
      <c r="RLQ27" s="389"/>
      <c r="RLR27" s="389"/>
      <c r="RLS27" s="389"/>
      <c r="RLT27" s="389"/>
      <c r="RLU27" s="389"/>
      <c r="RLV27" s="389"/>
      <c r="RLW27" s="389"/>
      <c r="RLX27" s="389"/>
      <c r="RLY27" s="389"/>
      <c r="RLZ27" s="389"/>
      <c r="RMA27" s="389"/>
      <c r="RMB27" s="389"/>
      <c r="RMC27" s="389"/>
      <c r="RMD27" s="389"/>
      <c r="RME27" s="389"/>
      <c r="RMF27" s="389"/>
      <c r="RMG27" s="389"/>
      <c r="RMH27" s="389"/>
      <c r="RMI27" s="389"/>
      <c r="RMJ27" s="389"/>
      <c r="RMK27" s="389"/>
      <c r="RML27" s="389"/>
      <c r="RMM27" s="389"/>
      <c r="RMN27" s="389"/>
      <c r="RMO27" s="389"/>
      <c r="RMP27" s="389"/>
      <c r="RMQ27" s="389"/>
      <c r="RMR27" s="389"/>
      <c r="RMS27" s="389"/>
      <c r="RMT27" s="389"/>
      <c r="RMU27" s="389"/>
      <c r="RMV27" s="389"/>
      <c r="RMW27" s="389"/>
      <c r="RMX27" s="389"/>
      <c r="RMY27" s="389"/>
      <c r="RMZ27" s="389"/>
      <c r="RNA27" s="389"/>
      <c r="RNB27" s="389"/>
      <c r="RNC27" s="389"/>
      <c r="RND27" s="389"/>
      <c r="RNE27" s="389"/>
      <c r="RNF27" s="389"/>
      <c r="RNG27" s="389"/>
      <c r="RNH27" s="389"/>
      <c r="RNI27" s="389"/>
      <c r="RNJ27" s="389"/>
      <c r="RNK27" s="389"/>
      <c r="RNL27" s="389"/>
      <c r="RNM27" s="389"/>
      <c r="RNN27" s="389"/>
      <c r="RNO27" s="389"/>
      <c r="RNP27" s="389"/>
      <c r="RNQ27" s="389"/>
      <c r="RNR27" s="389"/>
      <c r="RNS27" s="389"/>
      <c r="RNT27" s="389"/>
      <c r="RNU27" s="389"/>
      <c r="RNV27" s="389"/>
      <c r="RNW27" s="389"/>
      <c r="RNX27" s="389"/>
      <c r="RNY27" s="389"/>
      <c r="RNZ27" s="389"/>
      <c r="ROA27" s="389"/>
      <c r="ROB27" s="389"/>
      <c r="ROC27" s="389"/>
      <c r="ROD27" s="389"/>
      <c r="ROE27" s="389"/>
      <c r="ROF27" s="389"/>
      <c r="ROG27" s="389"/>
      <c r="ROH27" s="389"/>
      <c r="ROI27" s="389"/>
      <c r="ROJ27" s="389"/>
      <c r="ROK27" s="389"/>
      <c r="ROL27" s="389"/>
      <c r="ROM27" s="389"/>
      <c r="RON27" s="389"/>
      <c r="ROO27" s="389"/>
      <c r="ROP27" s="389"/>
      <c r="ROQ27" s="389"/>
      <c r="ROR27" s="389"/>
      <c r="ROS27" s="389"/>
      <c r="ROT27" s="389"/>
      <c r="ROU27" s="389"/>
      <c r="ROV27" s="389"/>
      <c r="ROW27" s="389"/>
      <c r="ROX27" s="389"/>
      <c r="ROY27" s="389"/>
      <c r="ROZ27" s="389"/>
      <c r="RPA27" s="389"/>
      <c r="RPB27" s="389"/>
      <c r="RPC27" s="389"/>
      <c r="RPD27" s="389"/>
      <c r="RPE27" s="389"/>
      <c r="RPF27" s="389"/>
      <c r="RPG27" s="389"/>
      <c r="RPH27" s="389"/>
      <c r="RPI27" s="389"/>
      <c r="RPJ27" s="389"/>
      <c r="RPK27" s="389"/>
      <c r="RPL27" s="389"/>
      <c r="RPM27" s="389"/>
      <c r="RPN27" s="389"/>
      <c r="RPO27" s="389"/>
      <c r="RPP27" s="389"/>
      <c r="RPQ27" s="389"/>
      <c r="RPR27" s="389"/>
      <c r="RPS27" s="389"/>
      <c r="RPT27" s="389"/>
      <c r="RPU27" s="389"/>
      <c r="RPV27" s="389"/>
      <c r="RPW27" s="389"/>
      <c r="RPX27" s="389"/>
      <c r="RPY27" s="389"/>
      <c r="RPZ27" s="389"/>
      <c r="RQA27" s="389"/>
      <c r="RQB27" s="389"/>
      <c r="RQC27" s="389"/>
      <c r="RQD27" s="389"/>
      <c r="RQE27" s="389"/>
      <c r="RQF27" s="389"/>
      <c r="RQG27" s="389"/>
      <c r="RQH27" s="389"/>
      <c r="RQI27" s="389"/>
      <c r="RQJ27" s="389"/>
      <c r="RQK27" s="389"/>
      <c r="RQL27" s="389"/>
      <c r="RQM27" s="389"/>
      <c r="RQN27" s="389"/>
      <c r="RQO27" s="389"/>
      <c r="RQP27" s="389"/>
      <c r="RQQ27" s="389"/>
      <c r="RQR27" s="389"/>
      <c r="RQS27" s="389"/>
      <c r="RQT27" s="389"/>
      <c r="RQU27" s="389"/>
      <c r="RQV27" s="389"/>
      <c r="RQW27" s="389"/>
      <c r="RQX27" s="389"/>
      <c r="RQY27" s="389"/>
      <c r="RQZ27" s="389"/>
      <c r="RRA27" s="389"/>
      <c r="RRB27" s="389"/>
      <c r="RRC27" s="389"/>
      <c r="RRD27" s="389"/>
      <c r="RRE27" s="389"/>
      <c r="RRF27" s="389"/>
      <c r="RRG27" s="389"/>
      <c r="RRH27" s="389"/>
      <c r="RRI27" s="389"/>
      <c r="RRJ27" s="389"/>
      <c r="RRK27" s="389"/>
      <c r="RRL27" s="389"/>
      <c r="RRM27" s="389"/>
      <c r="RRN27" s="389"/>
      <c r="RRO27" s="389"/>
      <c r="RRP27" s="389"/>
      <c r="RRQ27" s="389"/>
      <c r="RRR27" s="389"/>
      <c r="RRS27" s="389"/>
      <c r="RRT27" s="389"/>
      <c r="RRU27" s="389"/>
      <c r="RRV27" s="389"/>
      <c r="RRW27" s="389"/>
      <c r="RRX27" s="389"/>
      <c r="RRY27" s="389"/>
      <c r="RRZ27" s="389"/>
      <c r="RSA27" s="389"/>
      <c r="RSB27" s="389"/>
      <c r="RSC27" s="389"/>
      <c r="RSD27" s="389"/>
      <c r="RSE27" s="389"/>
      <c r="RSF27" s="389"/>
      <c r="RSG27" s="389"/>
      <c r="RSH27" s="389"/>
      <c r="RSI27" s="389"/>
      <c r="RSJ27" s="389"/>
      <c r="RSK27" s="389"/>
      <c r="RSL27" s="389"/>
      <c r="RSM27" s="389"/>
      <c r="RSN27" s="389"/>
      <c r="RSO27" s="389"/>
      <c r="RSP27" s="389"/>
      <c r="RSQ27" s="389"/>
      <c r="RSR27" s="389"/>
      <c r="RSS27" s="389"/>
      <c r="RST27" s="389"/>
      <c r="RSU27" s="389"/>
      <c r="RSV27" s="389"/>
      <c r="RSW27" s="389"/>
      <c r="RSX27" s="389"/>
      <c r="RSY27" s="389"/>
      <c r="RSZ27" s="389"/>
      <c r="RTA27" s="389"/>
      <c r="RTB27" s="389"/>
      <c r="RTC27" s="389"/>
      <c r="RTD27" s="389"/>
      <c r="RTE27" s="389"/>
      <c r="RTF27" s="389"/>
      <c r="RTG27" s="389"/>
      <c r="RTH27" s="389"/>
      <c r="RTI27" s="389"/>
      <c r="RTJ27" s="389"/>
      <c r="RTK27" s="389"/>
      <c r="RTL27" s="389"/>
      <c r="RTM27" s="389"/>
      <c r="RTN27" s="389"/>
      <c r="RTO27" s="389"/>
      <c r="RTP27" s="389"/>
      <c r="RTQ27" s="389"/>
      <c r="RTR27" s="389"/>
      <c r="RTS27" s="389"/>
      <c r="RTT27" s="389"/>
      <c r="RTU27" s="389"/>
      <c r="RTV27" s="389"/>
      <c r="RTW27" s="389"/>
      <c r="RTX27" s="389"/>
      <c r="RTY27" s="389"/>
      <c r="RTZ27" s="389"/>
      <c r="RUA27" s="389"/>
      <c r="RUB27" s="389"/>
      <c r="RUC27" s="389"/>
      <c r="RUD27" s="389"/>
      <c r="RUE27" s="389"/>
      <c r="RUF27" s="389"/>
      <c r="RUG27" s="389"/>
      <c r="RUH27" s="389"/>
      <c r="RUI27" s="389"/>
      <c r="RUJ27" s="389"/>
      <c r="RUK27" s="389"/>
      <c r="RUL27" s="389"/>
      <c r="RUM27" s="389"/>
      <c r="RUN27" s="389"/>
      <c r="RUO27" s="389"/>
      <c r="RUP27" s="389"/>
      <c r="RUQ27" s="389"/>
      <c r="RUR27" s="389"/>
      <c r="RUS27" s="389"/>
      <c r="RUT27" s="389"/>
      <c r="RUU27" s="389"/>
      <c r="RUV27" s="389"/>
      <c r="RUW27" s="389"/>
      <c r="RUX27" s="389"/>
      <c r="RUY27" s="389"/>
      <c r="RUZ27" s="389"/>
      <c r="RVA27" s="389"/>
      <c r="RVB27" s="389"/>
      <c r="RVC27" s="389"/>
      <c r="RVD27" s="389"/>
      <c r="RVE27" s="389"/>
      <c r="RVF27" s="389"/>
      <c r="RVG27" s="389"/>
      <c r="RVH27" s="389"/>
      <c r="RVI27" s="389"/>
      <c r="RVJ27" s="389"/>
      <c r="RVK27" s="389"/>
      <c r="RVL27" s="389"/>
      <c r="RVM27" s="389"/>
      <c r="RVN27" s="389"/>
      <c r="RVO27" s="389"/>
      <c r="RVP27" s="389"/>
      <c r="RVQ27" s="389"/>
      <c r="RVR27" s="389"/>
      <c r="RVS27" s="389"/>
      <c r="RVT27" s="389"/>
      <c r="RVU27" s="389"/>
      <c r="RVV27" s="389"/>
      <c r="RVW27" s="389"/>
      <c r="RVX27" s="389"/>
      <c r="RVY27" s="389"/>
      <c r="RVZ27" s="389"/>
      <c r="RWA27" s="389"/>
      <c r="RWB27" s="389"/>
      <c r="RWC27" s="389"/>
      <c r="RWD27" s="389"/>
      <c r="RWE27" s="389"/>
      <c r="RWF27" s="389"/>
      <c r="RWG27" s="389"/>
      <c r="RWH27" s="389"/>
      <c r="RWI27" s="389"/>
      <c r="RWJ27" s="389"/>
      <c r="RWK27" s="389"/>
      <c r="RWL27" s="389"/>
      <c r="RWM27" s="389"/>
      <c r="RWN27" s="389"/>
      <c r="RWO27" s="389"/>
      <c r="RWP27" s="389"/>
      <c r="RWQ27" s="389"/>
      <c r="RWR27" s="389"/>
      <c r="RWS27" s="389"/>
      <c r="RWT27" s="389"/>
      <c r="RWU27" s="389"/>
      <c r="RWV27" s="389"/>
      <c r="RWW27" s="389"/>
      <c r="RWX27" s="389"/>
      <c r="RWY27" s="389"/>
      <c r="RWZ27" s="389"/>
      <c r="RXA27" s="389"/>
      <c r="RXB27" s="389"/>
      <c r="RXC27" s="389"/>
      <c r="RXD27" s="389"/>
      <c r="RXE27" s="389"/>
      <c r="RXF27" s="389"/>
      <c r="RXG27" s="389"/>
      <c r="RXH27" s="389"/>
      <c r="RXI27" s="389"/>
      <c r="RXJ27" s="389"/>
      <c r="RXK27" s="389"/>
      <c r="RXL27" s="389"/>
      <c r="RXM27" s="389"/>
      <c r="RXN27" s="389"/>
      <c r="RXO27" s="389"/>
      <c r="RXP27" s="389"/>
      <c r="RXQ27" s="389"/>
      <c r="RXR27" s="389"/>
      <c r="RXS27" s="389"/>
      <c r="RXT27" s="389"/>
      <c r="RXU27" s="389"/>
      <c r="RXV27" s="389"/>
      <c r="RXW27" s="389"/>
      <c r="RXX27" s="389"/>
      <c r="RXY27" s="389"/>
      <c r="RXZ27" s="389"/>
      <c r="RYA27" s="389"/>
      <c r="RYB27" s="389"/>
      <c r="RYC27" s="389"/>
      <c r="RYD27" s="389"/>
      <c r="RYE27" s="389"/>
      <c r="RYF27" s="389"/>
      <c r="RYG27" s="389"/>
      <c r="RYH27" s="389"/>
      <c r="RYI27" s="389"/>
      <c r="RYJ27" s="389"/>
      <c r="RYK27" s="389"/>
      <c r="RYL27" s="389"/>
      <c r="RYM27" s="389"/>
      <c r="RYN27" s="389"/>
      <c r="RYO27" s="389"/>
      <c r="RYP27" s="389"/>
      <c r="RYQ27" s="389"/>
      <c r="RYR27" s="389"/>
      <c r="RYS27" s="389"/>
      <c r="RYT27" s="389"/>
      <c r="RYU27" s="389"/>
      <c r="RYV27" s="389"/>
      <c r="RYW27" s="389"/>
      <c r="RYX27" s="389"/>
      <c r="RYY27" s="389"/>
      <c r="RYZ27" s="389"/>
      <c r="RZA27" s="389"/>
      <c r="RZB27" s="389"/>
      <c r="RZC27" s="389"/>
      <c r="RZD27" s="389"/>
      <c r="RZE27" s="389"/>
      <c r="RZF27" s="389"/>
      <c r="RZG27" s="389"/>
      <c r="RZH27" s="389"/>
      <c r="RZI27" s="389"/>
      <c r="RZJ27" s="389"/>
      <c r="RZK27" s="389"/>
      <c r="RZL27" s="389"/>
      <c r="RZM27" s="389"/>
      <c r="RZN27" s="389"/>
      <c r="RZO27" s="389"/>
      <c r="RZP27" s="389"/>
      <c r="RZQ27" s="389"/>
      <c r="RZR27" s="389"/>
      <c r="RZS27" s="389"/>
      <c r="RZT27" s="389"/>
      <c r="RZU27" s="389"/>
      <c r="RZV27" s="389"/>
      <c r="RZW27" s="389"/>
      <c r="RZX27" s="389"/>
      <c r="RZY27" s="389"/>
      <c r="RZZ27" s="389"/>
      <c r="SAA27" s="389"/>
      <c r="SAB27" s="389"/>
      <c r="SAC27" s="389"/>
      <c r="SAD27" s="389"/>
      <c r="SAE27" s="389"/>
      <c r="SAF27" s="389"/>
      <c r="SAG27" s="389"/>
      <c r="SAH27" s="389"/>
      <c r="SAI27" s="389"/>
      <c r="SAJ27" s="389"/>
      <c r="SAK27" s="389"/>
      <c r="SAL27" s="389"/>
      <c r="SAM27" s="389"/>
      <c r="SAN27" s="389"/>
      <c r="SAO27" s="389"/>
      <c r="SAP27" s="389"/>
      <c r="SAQ27" s="389"/>
      <c r="SAR27" s="389"/>
      <c r="SAS27" s="389"/>
      <c r="SAT27" s="389"/>
      <c r="SAU27" s="389"/>
      <c r="SAV27" s="389"/>
      <c r="SAW27" s="389"/>
      <c r="SAX27" s="389"/>
      <c r="SAY27" s="389"/>
      <c r="SAZ27" s="389"/>
      <c r="SBA27" s="389"/>
      <c r="SBB27" s="389"/>
      <c r="SBC27" s="389"/>
      <c r="SBD27" s="389"/>
      <c r="SBE27" s="389"/>
      <c r="SBF27" s="389"/>
      <c r="SBG27" s="389"/>
      <c r="SBH27" s="389"/>
      <c r="SBI27" s="389"/>
      <c r="SBJ27" s="389"/>
      <c r="SBK27" s="389"/>
      <c r="SBL27" s="389"/>
      <c r="SBM27" s="389"/>
      <c r="SBN27" s="389"/>
      <c r="SBO27" s="389"/>
      <c r="SBP27" s="389"/>
      <c r="SBQ27" s="389"/>
      <c r="SBR27" s="389"/>
      <c r="SBS27" s="389"/>
      <c r="SBT27" s="389"/>
      <c r="SBU27" s="389"/>
      <c r="SBV27" s="389"/>
      <c r="SBW27" s="389"/>
      <c r="SBX27" s="389"/>
      <c r="SBY27" s="389"/>
      <c r="SBZ27" s="389"/>
      <c r="SCA27" s="389"/>
      <c r="SCB27" s="389"/>
      <c r="SCC27" s="389"/>
      <c r="SCD27" s="389"/>
      <c r="SCE27" s="389"/>
      <c r="SCF27" s="389"/>
      <c r="SCG27" s="389"/>
      <c r="SCH27" s="389"/>
      <c r="SCI27" s="389"/>
      <c r="SCJ27" s="389"/>
      <c r="SCK27" s="389"/>
      <c r="SCL27" s="389"/>
      <c r="SCM27" s="389"/>
      <c r="SCN27" s="389"/>
      <c r="SCO27" s="389"/>
      <c r="SCP27" s="389"/>
      <c r="SCQ27" s="389"/>
      <c r="SCR27" s="389"/>
      <c r="SCS27" s="389"/>
      <c r="SCT27" s="389"/>
      <c r="SCU27" s="389"/>
      <c r="SCV27" s="389"/>
      <c r="SCW27" s="389"/>
      <c r="SCX27" s="389"/>
      <c r="SCY27" s="389"/>
      <c r="SCZ27" s="389"/>
      <c r="SDA27" s="389"/>
      <c r="SDB27" s="389"/>
      <c r="SDC27" s="389"/>
      <c r="SDD27" s="389"/>
      <c r="SDE27" s="389"/>
      <c r="SDF27" s="389"/>
      <c r="SDG27" s="389"/>
      <c r="SDH27" s="389"/>
      <c r="SDI27" s="389"/>
      <c r="SDJ27" s="389"/>
      <c r="SDK27" s="389"/>
      <c r="SDL27" s="389"/>
      <c r="SDM27" s="389"/>
      <c r="SDN27" s="389"/>
      <c r="SDO27" s="389"/>
      <c r="SDP27" s="389"/>
      <c r="SDQ27" s="389"/>
      <c r="SDR27" s="389"/>
      <c r="SDS27" s="389"/>
      <c r="SDT27" s="389"/>
      <c r="SDU27" s="389"/>
      <c r="SDV27" s="389"/>
      <c r="SDW27" s="389"/>
      <c r="SDX27" s="389"/>
      <c r="SDY27" s="389"/>
      <c r="SDZ27" s="389"/>
      <c r="SEA27" s="389"/>
      <c r="SEB27" s="389"/>
      <c r="SEC27" s="389"/>
      <c r="SED27" s="389"/>
      <c r="SEE27" s="389"/>
      <c r="SEF27" s="389"/>
      <c r="SEG27" s="389"/>
      <c r="SEH27" s="389"/>
      <c r="SEI27" s="389"/>
      <c r="SEJ27" s="389"/>
      <c r="SEK27" s="389"/>
      <c r="SEL27" s="389"/>
      <c r="SEM27" s="389"/>
      <c r="SEN27" s="389"/>
      <c r="SEO27" s="389"/>
      <c r="SEP27" s="389"/>
      <c r="SEQ27" s="389"/>
      <c r="SER27" s="389"/>
      <c r="SES27" s="389"/>
      <c r="SET27" s="389"/>
      <c r="SEU27" s="389"/>
      <c r="SEV27" s="389"/>
      <c r="SEW27" s="389"/>
      <c r="SEX27" s="389"/>
      <c r="SEY27" s="389"/>
      <c r="SEZ27" s="389"/>
      <c r="SFA27" s="389"/>
      <c r="SFB27" s="389"/>
      <c r="SFC27" s="389"/>
      <c r="SFD27" s="389"/>
      <c r="SFE27" s="389"/>
      <c r="SFF27" s="389"/>
      <c r="SFG27" s="389"/>
      <c r="SFH27" s="389"/>
      <c r="SFI27" s="389"/>
      <c r="SFJ27" s="389"/>
      <c r="SFK27" s="389"/>
      <c r="SFL27" s="389"/>
      <c r="SFM27" s="389"/>
      <c r="SFN27" s="389"/>
      <c r="SFO27" s="389"/>
      <c r="SFP27" s="389"/>
      <c r="SFQ27" s="389"/>
      <c r="SFR27" s="389"/>
      <c r="SFS27" s="389"/>
      <c r="SFT27" s="389"/>
      <c r="SFU27" s="389"/>
      <c r="SFV27" s="389"/>
      <c r="SFW27" s="389"/>
      <c r="SFX27" s="389"/>
      <c r="SFY27" s="389"/>
      <c r="SFZ27" s="389"/>
      <c r="SGA27" s="389"/>
      <c r="SGB27" s="389"/>
      <c r="SGC27" s="389"/>
      <c r="SGD27" s="389"/>
      <c r="SGE27" s="389"/>
      <c r="SGF27" s="389"/>
      <c r="SGG27" s="389"/>
      <c r="SGH27" s="389"/>
      <c r="SGI27" s="389"/>
      <c r="SGJ27" s="389"/>
      <c r="SGK27" s="389"/>
      <c r="SGL27" s="389"/>
      <c r="SGM27" s="389"/>
      <c r="SGN27" s="389"/>
      <c r="SGO27" s="389"/>
      <c r="SGP27" s="389"/>
      <c r="SGQ27" s="389"/>
      <c r="SGR27" s="389"/>
      <c r="SGS27" s="389"/>
      <c r="SGT27" s="389"/>
      <c r="SGU27" s="389"/>
      <c r="SGV27" s="389"/>
      <c r="SGW27" s="389"/>
      <c r="SGX27" s="389"/>
      <c r="SGY27" s="389"/>
      <c r="SGZ27" s="389"/>
      <c r="SHA27" s="389"/>
      <c r="SHB27" s="389"/>
      <c r="SHC27" s="389"/>
      <c r="SHD27" s="389"/>
      <c r="SHE27" s="389"/>
      <c r="SHF27" s="389"/>
      <c r="SHG27" s="389"/>
      <c r="SHH27" s="389"/>
      <c r="SHI27" s="389"/>
      <c r="SHJ27" s="389"/>
      <c r="SHK27" s="389"/>
      <c r="SHL27" s="389"/>
      <c r="SHM27" s="389"/>
      <c r="SHN27" s="389"/>
      <c r="SHO27" s="389"/>
      <c r="SHP27" s="389"/>
      <c r="SHQ27" s="389"/>
      <c r="SHR27" s="389"/>
      <c r="SHS27" s="389"/>
      <c r="SHT27" s="389"/>
      <c r="SHU27" s="389"/>
      <c r="SHV27" s="389"/>
      <c r="SHW27" s="389"/>
      <c r="SHX27" s="389"/>
      <c r="SHY27" s="389"/>
      <c r="SHZ27" s="389"/>
      <c r="SIA27" s="389"/>
      <c r="SIB27" s="389"/>
      <c r="SIC27" s="389"/>
      <c r="SID27" s="389"/>
      <c r="SIE27" s="389"/>
      <c r="SIF27" s="389"/>
      <c r="SIG27" s="389"/>
      <c r="SIH27" s="389"/>
      <c r="SII27" s="389"/>
      <c r="SIJ27" s="389"/>
      <c r="SIK27" s="389"/>
      <c r="SIL27" s="389"/>
      <c r="SIM27" s="389"/>
      <c r="SIN27" s="389"/>
      <c r="SIO27" s="389"/>
      <c r="SIP27" s="389"/>
      <c r="SIQ27" s="389"/>
      <c r="SIR27" s="389"/>
      <c r="SIS27" s="389"/>
      <c r="SIT27" s="389"/>
      <c r="SIU27" s="389"/>
      <c r="SIV27" s="389"/>
      <c r="SIW27" s="389"/>
      <c r="SIX27" s="389"/>
      <c r="SIY27" s="389"/>
      <c r="SIZ27" s="389"/>
      <c r="SJA27" s="389"/>
      <c r="SJB27" s="389"/>
      <c r="SJC27" s="389"/>
      <c r="SJD27" s="389"/>
      <c r="SJE27" s="389"/>
      <c r="SJF27" s="389"/>
      <c r="SJG27" s="389"/>
      <c r="SJH27" s="389"/>
      <c r="SJI27" s="389"/>
      <c r="SJJ27" s="389"/>
      <c r="SJK27" s="389"/>
      <c r="SJL27" s="389"/>
      <c r="SJM27" s="389"/>
      <c r="SJN27" s="389"/>
      <c r="SJO27" s="389"/>
      <c r="SJP27" s="389"/>
      <c r="SJQ27" s="389"/>
      <c r="SJR27" s="389"/>
      <c r="SJS27" s="389"/>
      <c r="SJT27" s="389"/>
      <c r="SJU27" s="389"/>
      <c r="SJV27" s="389"/>
      <c r="SJW27" s="389"/>
      <c r="SJX27" s="389"/>
      <c r="SJY27" s="389"/>
      <c r="SJZ27" s="389"/>
      <c r="SKA27" s="389"/>
      <c r="SKB27" s="389"/>
      <c r="SKC27" s="389"/>
      <c r="SKD27" s="389"/>
      <c r="SKE27" s="389"/>
      <c r="SKF27" s="389"/>
      <c r="SKG27" s="389"/>
      <c r="SKH27" s="389"/>
      <c r="SKI27" s="389"/>
      <c r="SKJ27" s="389"/>
      <c r="SKK27" s="389"/>
      <c r="SKL27" s="389"/>
      <c r="SKM27" s="389"/>
      <c r="SKN27" s="389"/>
      <c r="SKO27" s="389"/>
      <c r="SKP27" s="389"/>
      <c r="SKQ27" s="389"/>
      <c r="SKR27" s="389"/>
      <c r="SKS27" s="389"/>
      <c r="SKT27" s="389"/>
      <c r="SKU27" s="389"/>
      <c r="SKV27" s="389"/>
      <c r="SKW27" s="389"/>
      <c r="SKX27" s="389"/>
      <c r="SKY27" s="389"/>
      <c r="SKZ27" s="389"/>
      <c r="SLA27" s="389"/>
      <c r="SLB27" s="389"/>
      <c r="SLC27" s="389"/>
      <c r="SLD27" s="389"/>
      <c r="SLE27" s="389"/>
      <c r="SLF27" s="389"/>
      <c r="SLG27" s="389"/>
      <c r="SLH27" s="389"/>
      <c r="SLI27" s="389"/>
      <c r="SLJ27" s="389"/>
      <c r="SLK27" s="389"/>
      <c r="SLL27" s="389"/>
      <c r="SLM27" s="389"/>
      <c r="SLN27" s="389"/>
      <c r="SLO27" s="389"/>
      <c r="SLP27" s="389"/>
      <c r="SLQ27" s="389"/>
      <c r="SLR27" s="389"/>
      <c r="SLS27" s="389"/>
      <c r="SLT27" s="389"/>
      <c r="SLU27" s="389"/>
      <c r="SLV27" s="389"/>
      <c r="SLW27" s="389"/>
      <c r="SLX27" s="389"/>
      <c r="SLY27" s="389"/>
      <c r="SLZ27" s="389"/>
      <c r="SMA27" s="389"/>
      <c r="SMB27" s="389"/>
      <c r="SMC27" s="389"/>
      <c r="SMD27" s="389"/>
      <c r="SME27" s="389"/>
      <c r="SMF27" s="389"/>
      <c r="SMG27" s="389"/>
      <c r="SMH27" s="389"/>
      <c r="SMI27" s="389"/>
      <c r="SMJ27" s="389"/>
      <c r="SMK27" s="389"/>
      <c r="SML27" s="389"/>
      <c r="SMM27" s="389"/>
      <c r="SMN27" s="389"/>
      <c r="SMO27" s="389"/>
      <c r="SMP27" s="389"/>
      <c r="SMQ27" s="389"/>
      <c r="SMR27" s="389"/>
      <c r="SMS27" s="389"/>
      <c r="SMT27" s="389"/>
      <c r="SMU27" s="389"/>
      <c r="SMV27" s="389"/>
      <c r="SMW27" s="389"/>
      <c r="SMX27" s="389"/>
      <c r="SMY27" s="389"/>
      <c r="SMZ27" s="389"/>
      <c r="SNA27" s="389"/>
      <c r="SNB27" s="389"/>
      <c r="SNC27" s="389"/>
      <c r="SND27" s="389"/>
      <c r="SNE27" s="389"/>
      <c r="SNF27" s="389"/>
      <c r="SNG27" s="389"/>
      <c r="SNH27" s="389"/>
      <c r="SNI27" s="389"/>
      <c r="SNJ27" s="389"/>
      <c r="SNK27" s="389"/>
      <c r="SNL27" s="389"/>
      <c r="SNM27" s="389"/>
      <c r="SNN27" s="389"/>
      <c r="SNO27" s="389"/>
      <c r="SNP27" s="389"/>
      <c r="SNQ27" s="389"/>
      <c r="SNR27" s="389"/>
      <c r="SNS27" s="389"/>
      <c r="SNT27" s="389"/>
      <c r="SNU27" s="389"/>
      <c r="SNV27" s="389"/>
      <c r="SNW27" s="389"/>
      <c r="SNX27" s="389"/>
      <c r="SNY27" s="389"/>
      <c r="SNZ27" s="389"/>
      <c r="SOA27" s="389"/>
      <c r="SOB27" s="389"/>
      <c r="SOC27" s="389"/>
      <c r="SOD27" s="389"/>
      <c r="SOE27" s="389"/>
      <c r="SOF27" s="389"/>
      <c r="SOG27" s="389"/>
      <c r="SOH27" s="389"/>
      <c r="SOI27" s="389"/>
      <c r="SOJ27" s="389"/>
      <c r="SOK27" s="389"/>
      <c r="SOL27" s="389"/>
      <c r="SOM27" s="389"/>
      <c r="SON27" s="389"/>
      <c r="SOO27" s="389"/>
      <c r="SOP27" s="389"/>
      <c r="SOQ27" s="389"/>
      <c r="SOR27" s="389"/>
      <c r="SOS27" s="389"/>
      <c r="SOT27" s="389"/>
      <c r="SOU27" s="389"/>
      <c r="SOV27" s="389"/>
      <c r="SOW27" s="389"/>
      <c r="SOX27" s="389"/>
      <c r="SOY27" s="389"/>
      <c r="SOZ27" s="389"/>
      <c r="SPA27" s="389"/>
      <c r="SPB27" s="389"/>
      <c r="SPC27" s="389"/>
      <c r="SPD27" s="389"/>
      <c r="SPE27" s="389"/>
      <c r="SPF27" s="389"/>
      <c r="SPG27" s="389"/>
      <c r="SPH27" s="389"/>
      <c r="SPI27" s="389"/>
      <c r="SPJ27" s="389"/>
      <c r="SPK27" s="389"/>
      <c r="SPL27" s="389"/>
      <c r="SPM27" s="389"/>
      <c r="SPN27" s="389"/>
      <c r="SPO27" s="389"/>
      <c r="SPP27" s="389"/>
      <c r="SPQ27" s="389"/>
      <c r="SPR27" s="389"/>
      <c r="SPS27" s="389"/>
      <c r="SPT27" s="389"/>
      <c r="SPU27" s="389"/>
      <c r="SPV27" s="389"/>
      <c r="SPW27" s="389"/>
      <c r="SPX27" s="389"/>
      <c r="SPY27" s="389"/>
      <c r="SPZ27" s="389"/>
      <c r="SQA27" s="389"/>
      <c r="SQB27" s="389"/>
      <c r="SQC27" s="389"/>
      <c r="SQD27" s="389"/>
      <c r="SQE27" s="389"/>
      <c r="SQF27" s="389"/>
      <c r="SQG27" s="389"/>
      <c r="SQH27" s="389"/>
      <c r="SQI27" s="389"/>
      <c r="SQJ27" s="389"/>
      <c r="SQK27" s="389"/>
      <c r="SQL27" s="389"/>
      <c r="SQM27" s="389"/>
      <c r="SQN27" s="389"/>
      <c r="SQO27" s="389"/>
      <c r="SQP27" s="389"/>
      <c r="SQQ27" s="389"/>
      <c r="SQR27" s="389"/>
      <c r="SQS27" s="389"/>
      <c r="SQT27" s="389"/>
      <c r="SQU27" s="389"/>
      <c r="SQV27" s="389"/>
      <c r="SQW27" s="389"/>
      <c r="SQX27" s="389"/>
      <c r="SQY27" s="389"/>
      <c r="SQZ27" s="389"/>
      <c r="SRA27" s="389"/>
      <c r="SRB27" s="389"/>
      <c r="SRC27" s="389"/>
      <c r="SRD27" s="389"/>
      <c r="SRE27" s="389"/>
      <c r="SRF27" s="389"/>
      <c r="SRG27" s="389"/>
      <c r="SRH27" s="389"/>
      <c r="SRI27" s="389"/>
      <c r="SRJ27" s="389"/>
      <c r="SRK27" s="389"/>
      <c r="SRL27" s="389"/>
      <c r="SRM27" s="389"/>
      <c r="SRN27" s="389"/>
      <c r="SRO27" s="389"/>
      <c r="SRP27" s="389"/>
      <c r="SRQ27" s="389"/>
      <c r="SRR27" s="389"/>
      <c r="SRS27" s="389"/>
      <c r="SRT27" s="389"/>
      <c r="SRU27" s="389"/>
      <c r="SRV27" s="389"/>
      <c r="SRW27" s="389"/>
      <c r="SRX27" s="389"/>
      <c r="SRY27" s="389"/>
      <c r="SRZ27" s="389"/>
      <c r="SSA27" s="389"/>
      <c r="SSB27" s="389"/>
      <c r="SSC27" s="389"/>
      <c r="SSD27" s="389"/>
      <c r="SSE27" s="389"/>
      <c r="SSF27" s="389"/>
      <c r="SSG27" s="389"/>
      <c r="SSH27" s="389"/>
      <c r="SSI27" s="389"/>
      <c r="SSJ27" s="389"/>
      <c r="SSK27" s="389"/>
      <c r="SSL27" s="389"/>
      <c r="SSM27" s="389"/>
      <c r="SSN27" s="389"/>
      <c r="SSO27" s="389"/>
      <c r="SSP27" s="389"/>
      <c r="SSQ27" s="389"/>
      <c r="SSR27" s="389"/>
      <c r="SSS27" s="389"/>
      <c r="SST27" s="389"/>
      <c r="SSU27" s="389"/>
      <c r="SSV27" s="389"/>
      <c r="SSW27" s="389"/>
      <c r="SSX27" s="389"/>
      <c r="SSY27" s="389"/>
      <c r="SSZ27" s="389"/>
      <c r="STA27" s="389"/>
      <c r="STB27" s="389"/>
      <c r="STC27" s="389"/>
      <c r="STD27" s="389"/>
      <c r="STE27" s="389"/>
      <c r="STF27" s="389"/>
      <c r="STG27" s="389"/>
      <c r="STH27" s="389"/>
      <c r="STI27" s="389"/>
      <c r="STJ27" s="389"/>
      <c r="STK27" s="389"/>
      <c r="STL27" s="389"/>
      <c r="STM27" s="389"/>
      <c r="STN27" s="389"/>
      <c r="STO27" s="389"/>
      <c r="STP27" s="389"/>
      <c r="STQ27" s="389"/>
      <c r="STR27" s="389"/>
      <c r="STS27" s="389"/>
      <c r="STT27" s="389"/>
      <c r="STU27" s="389"/>
      <c r="STV27" s="389"/>
      <c r="STW27" s="389"/>
      <c r="STX27" s="389"/>
      <c r="STY27" s="389"/>
      <c r="STZ27" s="389"/>
      <c r="SUA27" s="389"/>
      <c r="SUB27" s="389"/>
      <c r="SUC27" s="389"/>
      <c r="SUD27" s="389"/>
      <c r="SUE27" s="389"/>
      <c r="SUF27" s="389"/>
      <c r="SUG27" s="389"/>
      <c r="SUH27" s="389"/>
      <c r="SUI27" s="389"/>
      <c r="SUJ27" s="389"/>
      <c r="SUK27" s="389"/>
      <c r="SUL27" s="389"/>
      <c r="SUM27" s="389"/>
      <c r="SUN27" s="389"/>
      <c r="SUO27" s="389"/>
      <c r="SUP27" s="389"/>
      <c r="SUQ27" s="389"/>
      <c r="SUR27" s="389"/>
      <c r="SUS27" s="389"/>
      <c r="SUT27" s="389"/>
      <c r="SUU27" s="389"/>
      <c r="SUV27" s="389"/>
      <c r="SUW27" s="389"/>
      <c r="SUX27" s="389"/>
      <c r="SUY27" s="389"/>
      <c r="SUZ27" s="389"/>
      <c r="SVA27" s="389"/>
      <c r="SVB27" s="389"/>
      <c r="SVC27" s="389"/>
      <c r="SVD27" s="389"/>
      <c r="SVE27" s="389"/>
      <c r="SVF27" s="389"/>
      <c r="SVG27" s="389"/>
      <c r="SVH27" s="389"/>
      <c r="SVI27" s="389"/>
      <c r="SVJ27" s="389"/>
      <c r="SVK27" s="389"/>
      <c r="SVL27" s="389"/>
      <c r="SVM27" s="389"/>
      <c r="SVN27" s="389"/>
      <c r="SVO27" s="389"/>
      <c r="SVP27" s="389"/>
      <c r="SVQ27" s="389"/>
      <c r="SVR27" s="389"/>
      <c r="SVS27" s="389"/>
      <c r="SVT27" s="389"/>
      <c r="SVU27" s="389"/>
      <c r="SVV27" s="389"/>
      <c r="SVW27" s="389"/>
      <c r="SVX27" s="389"/>
      <c r="SVY27" s="389"/>
      <c r="SVZ27" s="389"/>
      <c r="SWA27" s="389"/>
      <c r="SWB27" s="389"/>
      <c r="SWC27" s="389"/>
      <c r="SWD27" s="389"/>
      <c r="SWE27" s="389"/>
      <c r="SWF27" s="389"/>
      <c r="SWG27" s="389"/>
      <c r="SWH27" s="389"/>
      <c r="SWI27" s="389"/>
      <c r="SWJ27" s="389"/>
      <c r="SWK27" s="389"/>
      <c r="SWL27" s="389"/>
      <c r="SWM27" s="389"/>
      <c r="SWN27" s="389"/>
      <c r="SWO27" s="389"/>
      <c r="SWP27" s="389"/>
      <c r="SWQ27" s="389"/>
      <c r="SWR27" s="389"/>
      <c r="SWS27" s="389"/>
      <c r="SWT27" s="389"/>
      <c r="SWU27" s="389"/>
      <c r="SWV27" s="389"/>
      <c r="SWW27" s="389"/>
      <c r="SWX27" s="389"/>
      <c r="SWY27" s="389"/>
      <c r="SWZ27" s="389"/>
      <c r="SXA27" s="389"/>
      <c r="SXB27" s="389"/>
      <c r="SXC27" s="389"/>
      <c r="SXD27" s="389"/>
      <c r="SXE27" s="389"/>
      <c r="SXF27" s="389"/>
      <c r="SXG27" s="389"/>
      <c r="SXH27" s="389"/>
      <c r="SXI27" s="389"/>
      <c r="SXJ27" s="389"/>
      <c r="SXK27" s="389"/>
      <c r="SXL27" s="389"/>
      <c r="SXM27" s="389"/>
      <c r="SXN27" s="389"/>
      <c r="SXO27" s="389"/>
      <c r="SXP27" s="389"/>
      <c r="SXQ27" s="389"/>
      <c r="SXR27" s="389"/>
      <c r="SXS27" s="389"/>
      <c r="SXT27" s="389"/>
      <c r="SXU27" s="389"/>
      <c r="SXV27" s="389"/>
      <c r="SXW27" s="389"/>
      <c r="SXX27" s="389"/>
      <c r="SXY27" s="389"/>
      <c r="SXZ27" s="389"/>
      <c r="SYA27" s="389"/>
      <c r="SYB27" s="389"/>
      <c r="SYC27" s="389"/>
      <c r="SYD27" s="389"/>
      <c r="SYE27" s="389"/>
      <c r="SYF27" s="389"/>
      <c r="SYG27" s="389"/>
      <c r="SYH27" s="389"/>
      <c r="SYI27" s="389"/>
      <c r="SYJ27" s="389"/>
      <c r="SYK27" s="389"/>
      <c r="SYL27" s="389"/>
      <c r="SYM27" s="389"/>
      <c r="SYN27" s="389"/>
      <c r="SYO27" s="389"/>
      <c r="SYP27" s="389"/>
      <c r="SYQ27" s="389"/>
      <c r="SYR27" s="389"/>
      <c r="SYS27" s="389"/>
      <c r="SYT27" s="389"/>
      <c r="SYU27" s="389"/>
      <c r="SYV27" s="389"/>
      <c r="SYW27" s="389"/>
      <c r="SYX27" s="389"/>
      <c r="SYY27" s="389"/>
      <c r="SYZ27" s="389"/>
      <c r="SZA27" s="389"/>
      <c r="SZB27" s="389"/>
      <c r="SZC27" s="389"/>
      <c r="SZD27" s="389"/>
      <c r="SZE27" s="389"/>
      <c r="SZF27" s="389"/>
      <c r="SZG27" s="389"/>
      <c r="SZH27" s="389"/>
      <c r="SZI27" s="389"/>
      <c r="SZJ27" s="389"/>
      <c r="SZK27" s="389"/>
      <c r="SZL27" s="389"/>
      <c r="SZM27" s="389"/>
      <c r="SZN27" s="389"/>
      <c r="SZO27" s="389"/>
      <c r="SZP27" s="389"/>
      <c r="SZQ27" s="389"/>
      <c r="SZR27" s="389"/>
      <c r="SZS27" s="389"/>
      <c r="SZT27" s="389"/>
      <c r="SZU27" s="389"/>
      <c r="SZV27" s="389"/>
      <c r="SZW27" s="389"/>
      <c r="SZX27" s="389"/>
      <c r="SZY27" s="389"/>
      <c r="SZZ27" s="389"/>
      <c r="TAA27" s="389"/>
      <c r="TAB27" s="389"/>
      <c r="TAC27" s="389"/>
      <c r="TAD27" s="389"/>
      <c r="TAE27" s="389"/>
      <c r="TAF27" s="389"/>
      <c r="TAG27" s="389"/>
      <c r="TAH27" s="389"/>
      <c r="TAI27" s="389"/>
      <c r="TAJ27" s="389"/>
      <c r="TAK27" s="389"/>
      <c r="TAL27" s="389"/>
      <c r="TAM27" s="389"/>
      <c r="TAN27" s="389"/>
      <c r="TAO27" s="389"/>
      <c r="TAP27" s="389"/>
      <c r="TAQ27" s="389"/>
      <c r="TAR27" s="389"/>
      <c r="TAS27" s="389"/>
      <c r="TAT27" s="389"/>
      <c r="TAU27" s="389"/>
      <c r="TAV27" s="389"/>
      <c r="TAW27" s="389"/>
      <c r="TAX27" s="389"/>
      <c r="TAY27" s="389"/>
      <c r="TAZ27" s="389"/>
      <c r="TBA27" s="389"/>
      <c r="TBB27" s="389"/>
      <c r="TBC27" s="389"/>
      <c r="TBD27" s="389"/>
      <c r="TBE27" s="389"/>
      <c r="TBF27" s="389"/>
      <c r="TBG27" s="389"/>
      <c r="TBH27" s="389"/>
      <c r="TBI27" s="389"/>
      <c r="TBJ27" s="389"/>
      <c r="TBK27" s="389"/>
      <c r="TBL27" s="389"/>
      <c r="TBM27" s="389"/>
      <c r="TBN27" s="389"/>
      <c r="TBO27" s="389"/>
      <c r="TBP27" s="389"/>
      <c r="TBQ27" s="389"/>
      <c r="TBR27" s="389"/>
      <c r="TBS27" s="389"/>
      <c r="TBT27" s="389"/>
      <c r="TBU27" s="389"/>
      <c r="TBV27" s="389"/>
      <c r="TBW27" s="389"/>
      <c r="TBX27" s="389"/>
      <c r="TBY27" s="389"/>
      <c r="TBZ27" s="389"/>
      <c r="TCA27" s="389"/>
      <c r="TCB27" s="389"/>
      <c r="TCC27" s="389"/>
      <c r="TCD27" s="389"/>
      <c r="TCE27" s="389"/>
      <c r="TCF27" s="389"/>
      <c r="TCG27" s="389"/>
      <c r="TCH27" s="389"/>
      <c r="TCI27" s="389"/>
      <c r="TCJ27" s="389"/>
      <c r="TCK27" s="389"/>
      <c r="TCL27" s="389"/>
      <c r="TCM27" s="389"/>
      <c r="TCN27" s="389"/>
      <c r="TCO27" s="389"/>
      <c r="TCP27" s="389"/>
      <c r="TCQ27" s="389"/>
      <c r="TCR27" s="389"/>
      <c r="TCS27" s="389"/>
      <c r="TCT27" s="389"/>
      <c r="TCU27" s="389"/>
      <c r="TCV27" s="389"/>
      <c r="TCW27" s="389"/>
      <c r="TCX27" s="389"/>
      <c r="TCY27" s="389"/>
      <c r="TCZ27" s="389"/>
      <c r="TDA27" s="389"/>
      <c r="TDB27" s="389"/>
      <c r="TDC27" s="389"/>
      <c r="TDD27" s="389"/>
      <c r="TDE27" s="389"/>
      <c r="TDF27" s="389"/>
      <c r="TDG27" s="389"/>
      <c r="TDH27" s="389"/>
      <c r="TDI27" s="389"/>
      <c r="TDJ27" s="389"/>
      <c r="TDK27" s="389"/>
      <c r="TDL27" s="389"/>
      <c r="TDM27" s="389"/>
      <c r="TDN27" s="389"/>
      <c r="TDO27" s="389"/>
      <c r="TDP27" s="389"/>
      <c r="TDQ27" s="389"/>
      <c r="TDR27" s="389"/>
      <c r="TDS27" s="389"/>
      <c r="TDT27" s="389"/>
      <c r="TDU27" s="389"/>
      <c r="TDV27" s="389"/>
      <c r="TDW27" s="389"/>
      <c r="TDX27" s="389"/>
      <c r="TDY27" s="389"/>
      <c r="TDZ27" s="389"/>
      <c r="TEA27" s="389"/>
      <c r="TEB27" s="389"/>
      <c r="TEC27" s="389"/>
      <c r="TED27" s="389"/>
      <c r="TEE27" s="389"/>
      <c r="TEF27" s="389"/>
      <c r="TEG27" s="389"/>
      <c r="TEH27" s="389"/>
      <c r="TEI27" s="389"/>
      <c r="TEJ27" s="389"/>
      <c r="TEK27" s="389"/>
      <c r="TEL27" s="389"/>
      <c r="TEM27" s="389"/>
      <c r="TEN27" s="389"/>
      <c r="TEO27" s="389"/>
      <c r="TEP27" s="389"/>
      <c r="TEQ27" s="389"/>
      <c r="TER27" s="389"/>
      <c r="TES27" s="389"/>
      <c r="TET27" s="389"/>
      <c r="TEU27" s="389"/>
      <c r="TEV27" s="389"/>
      <c r="TEW27" s="389"/>
      <c r="TEX27" s="389"/>
      <c r="TEY27" s="389"/>
      <c r="TEZ27" s="389"/>
      <c r="TFA27" s="389"/>
      <c r="TFB27" s="389"/>
      <c r="TFC27" s="389"/>
      <c r="TFD27" s="389"/>
      <c r="TFE27" s="389"/>
      <c r="TFF27" s="389"/>
      <c r="TFG27" s="389"/>
      <c r="TFH27" s="389"/>
      <c r="TFI27" s="389"/>
      <c r="TFJ27" s="389"/>
      <c r="TFK27" s="389"/>
      <c r="TFL27" s="389"/>
      <c r="TFM27" s="389"/>
      <c r="TFN27" s="389"/>
      <c r="TFO27" s="389"/>
      <c r="TFP27" s="389"/>
      <c r="TFQ27" s="389"/>
      <c r="TFR27" s="389"/>
      <c r="TFS27" s="389"/>
      <c r="TFT27" s="389"/>
      <c r="TFU27" s="389"/>
      <c r="TFV27" s="389"/>
      <c r="TFW27" s="389"/>
      <c r="TFX27" s="389"/>
      <c r="TFY27" s="389"/>
      <c r="TFZ27" s="389"/>
      <c r="TGA27" s="389"/>
      <c r="TGB27" s="389"/>
      <c r="TGC27" s="389"/>
      <c r="TGD27" s="389"/>
      <c r="TGE27" s="389"/>
      <c r="TGF27" s="389"/>
      <c r="TGG27" s="389"/>
      <c r="TGH27" s="389"/>
      <c r="TGI27" s="389"/>
      <c r="TGJ27" s="389"/>
      <c r="TGK27" s="389"/>
      <c r="TGL27" s="389"/>
      <c r="TGM27" s="389"/>
      <c r="TGN27" s="389"/>
      <c r="TGO27" s="389"/>
      <c r="TGP27" s="389"/>
      <c r="TGQ27" s="389"/>
      <c r="TGR27" s="389"/>
      <c r="TGS27" s="389"/>
      <c r="TGT27" s="389"/>
      <c r="TGU27" s="389"/>
      <c r="TGV27" s="389"/>
      <c r="TGW27" s="389"/>
      <c r="TGX27" s="389"/>
      <c r="TGY27" s="389"/>
      <c r="TGZ27" s="389"/>
      <c r="THA27" s="389"/>
      <c r="THB27" s="389"/>
      <c r="THC27" s="389"/>
      <c r="THD27" s="389"/>
      <c r="THE27" s="389"/>
      <c r="THF27" s="389"/>
      <c r="THG27" s="389"/>
      <c r="THH27" s="389"/>
      <c r="THI27" s="389"/>
      <c r="THJ27" s="389"/>
      <c r="THK27" s="389"/>
      <c r="THL27" s="389"/>
      <c r="THM27" s="389"/>
      <c r="THN27" s="389"/>
      <c r="THO27" s="389"/>
      <c r="THP27" s="389"/>
      <c r="THQ27" s="389"/>
      <c r="THR27" s="389"/>
      <c r="THS27" s="389"/>
      <c r="THT27" s="389"/>
      <c r="THU27" s="389"/>
      <c r="THV27" s="389"/>
      <c r="THW27" s="389"/>
      <c r="THX27" s="389"/>
      <c r="THY27" s="389"/>
      <c r="THZ27" s="389"/>
      <c r="TIA27" s="389"/>
      <c r="TIB27" s="389"/>
      <c r="TIC27" s="389"/>
      <c r="TID27" s="389"/>
      <c r="TIE27" s="389"/>
      <c r="TIF27" s="389"/>
      <c r="TIG27" s="389"/>
      <c r="TIH27" s="389"/>
      <c r="TII27" s="389"/>
      <c r="TIJ27" s="389"/>
      <c r="TIK27" s="389"/>
      <c r="TIL27" s="389"/>
      <c r="TIM27" s="389"/>
      <c r="TIN27" s="389"/>
      <c r="TIO27" s="389"/>
      <c r="TIP27" s="389"/>
      <c r="TIQ27" s="389"/>
      <c r="TIR27" s="389"/>
      <c r="TIS27" s="389"/>
      <c r="TIT27" s="389"/>
      <c r="TIU27" s="389"/>
      <c r="TIV27" s="389"/>
      <c r="TIW27" s="389"/>
      <c r="TIX27" s="389"/>
      <c r="TIY27" s="389"/>
      <c r="TIZ27" s="389"/>
      <c r="TJA27" s="389"/>
      <c r="TJB27" s="389"/>
      <c r="TJC27" s="389"/>
      <c r="TJD27" s="389"/>
      <c r="TJE27" s="389"/>
      <c r="TJF27" s="389"/>
      <c r="TJG27" s="389"/>
      <c r="TJH27" s="389"/>
      <c r="TJI27" s="389"/>
      <c r="TJJ27" s="389"/>
      <c r="TJK27" s="389"/>
      <c r="TJL27" s="389"/>
      <c r="TJM27" s="389"/>
      <c r="TJN27" s="389"/>
      <c r="TJO27" s="389"/>
      <c r="TJP27" s="389"/>
      <c r="TJQ27" s="389"/>
      <c r="TJR27" s="389"/>
      <c r="TJS27" s="389"/>
      <c r="TJT27" s="389"/>
      <c r="TJU27" s="389"/>
      <c r="TJV27" s="389"/>
      <c r="TJW27" s="389"/>
      <c r="TJX27" s="389"/>
      <c r="TJY27" s="389"/>
      <c r="TJZ27" s="389"/>
      <c r="TKA27" s="389"/>
      <c r="TKB27" s="389"/>
      <c r="TKC27" s="389"/>
      <c r="TKD27" s="389"/>
      <c r="TKE27" s="389"/>
      <c r="TKF27" s="389"/>
      <c r="TKG27" s="389"/>
      <c r="TKH27" s="389"/>
      <c r="TKI27" s="389"/>
      <c r="TKJ27" s="389"/>
      <c r="TKK27" s="389"/>
      <c r="TKL27" s="389"/>
      <c r="TKM27" s="389"/>
      <c r="TKN27" s="389"/>
      <c r="TKO27" s="389"/>
      <c r="TKP27" s="389"/>
      <c r="TKQ27" s="389"/>
      <c r="TKR27" s="389"/>
      <c r="TKS27" s="389"/>
      <c r="TKT27" s="389"/>
      <c r="TKU27" s="389"/>
      <c r="TKV27" s="389"/>
      <c r="TKW27" s="389"/>
      <c r="TKX27" s="389"/>
      <c r="TKY27" s="389"/>
      <c r="TKZ27" s="389"/>
      <c r="TLA27" s="389"/>
      <c r="TLB27" s="389"/>
      <c r="TLC27" s="389"/>
      <c r="TLD27" s="389"/>
      <c r="TLE27" s="389"/>
      <c r="TLF27" s="389"/>
      <c r="TLG27" s="389"/>
      <c r="TLH27" s="389"/>
      <c r="TLI27" s="389"/>
      <c r="TLJ27" s="389"/>
      <c r="TLK27" s="389"/>
      <c r="TLL27" s="389"/>
      <c r="TLM27" s="389"/>
      <c r="TLN27" s="389"/>
      <c r="TLO27" s="389"/>
      <c r="TLP27" s="389"/>
      <c r="TLQ27" s="389"/>
      <c r="TLR27" s="389"/>
      <c r="TLS27" s="389"/>
      <c r="TLT27" s="389"/>
      <c r="TLU27" s="389"/>
      <c r="TLV27" s="389"/>
      <c r="TLW27" s="389"/>
      <c r="TLX27" s="389"/>
      <c r="TLY27" s="389"/>
      <c r="TLZ27" s="389"/>
      <c r="TMA27" s="389"/>
      <c r="TMB27" s="389"/>
      <c r="TMC27" s="389"/>
      <c r="TMD27" s="389"/>
      <c r="TME27" s="389"/>
      <c r="TMF27" s="389"/>
      <c r="TMG27" s="389"/>
      <c r="TMH27" s="389"/>
      <c r="TMI27" s="389"/>
      <c r="TMJ27" s="389"/>
      <c r="TMK27" s="389"/>
      <c r="TML27" s="389"/>
      <c r="TMM27" s="389"/>
      <c r="TMN27" s="389"/>
      <c r="TMO27" s="389"/>
      <c r="TMP27" s="389"/>
      <c r="TMQ27" s="389"/>
      <c r="TMR27" s="389"/>
      <c r="TMS27" s="389"/>
      <c r="TMT27" s="389"/>
      <c r="TMU27" s="389"/>
      <c r="TMV27" s="389"/>
      <c r="TMW27" s="389"/>
      <c r="TMX27" s="389"/>
      <c r="TMY27" s="389"/>
      <c r="TMZ27" s="389"/>
      <c r="TNA27" s="389"/>
      <c r="TNB27" s="389"/>
      <c r="TNC27" s="389"/>
      <c r="TND27" s="389"/>
      <c r="TNE27" s="389"/>
      <c r="TNF27" s="389"/>
      <c r="TNG27" s="389"/>
      <c r="TNH27" s="389"/>
      <c r="TNI27" s="389"/>
      <c r="TNJ27" s="389"/>
      <c r="TNK27" s="389"/>
      <c r="TNL27" s="389"/>
      <c r="TNM27" s="389"/>
      <c r="TNN27" s="389"/>
      <c r="TNO27" s="389"/>
      <c r="TNP27" s="389"/>
      <c r="TNQ27" s="389"/>
      <c r="TNR27" s="389"/>
      <c r="TNS27" s="389"/>
      <c r="TNT27" s="389"/>
      <c r="TNU27" s="389"/>
      <c r="TNV27" s="389"/>
      <c r="TNW27" s="389"/>
      <c r="TNX27" s="389"/>
      <c r="TNY27" s="389"/>
      <c r="TNZ27" s="389"/>
      <c r="TOA27" s="389"/>
      <c r="TOB27" s="389"/>
      <c r="TOC27" s="389"/>
      <c r="TOD27" s="389"/>
      <c r="TOE27" s="389"/>
      <c r="TOF27" s="389"/>
      <c r="TOG27" s="389"/>
      <c r="TOH27" s="389"/>
      <c r="TOI27" s="389"/>
      <c r="TOJ27" s="389"/>
      <c r="TOK27" s="389"/>
      <c r="TOL27" s="389"/>
      <c r="TOM27" s="389"/>
      <c r="TON27" s="389"/>
      <c r="TOO27" s="389"/>
      <c r="TOP27" s="389"/>
      <c r="TOQ27" s="389"/>
      <c r="TOR27" s="389"/>
      <c r="TOS27" s="389"/>
      <c r="TOT27" s="389"/>
      <c r="TOU27" s="389"/>
      <c r="TOV27" s="389"/>
      <c r="TOW27" s="389"/>
      <c r="TOX27" s="389"/>
      <c r="TOY27" s="389"/>
      <c r="TOZ27" s="389"/>
      <c r="TPA27" s="389"/>
      <c r="TPB27" s="389"/>
      <c r="TPC27" s="389"/>
      <c r="TPD27" s="389"/>
      <c r="TPE27" s="389"/>
      <c r="TPF27" s="389"/>
      <c r="TPG27" s="389"/>
      <c r="TPH27" s="389"/>
      <c r="TPI27" s="389"/>
      <c r="TPJ27" s="389"/>
      <c r="TPK27" s="389"/>
      <c r="TPL27" s="389"/>
      <c r="TPM27" s="389"/>
      <c r="TPN27" s="389"/>
      <c r="TPO27" s="389"/>
      <c r="TPP27" s="389"/>
      <c r="TPQ27" s="389"/>
      <c r="TPR27" s="389"/>
      <c r="TPS27" s="389"/>
      <c r="TPT27" s="389"/>
      <c r="TPU27" s="389"/>
      <c r="TPV27" s="389"/>
      <c r="TPW27" s="389"/>
      <c r="TPX27" s="389"/>
      <c r="TPY27" s="389"/>
      <c r="TPZ27" s="389"/>
      <c r="TQA27" s="389"/>
      <c r="TQB27" s="389"/>
      <c r="TQC27" s="389"/>
      <c r="TQD27" s="389"/>
      <c r="TQE27" s="389"/>
      <c r="TQF27" s="389"/>
      <c r="TQG27" s="389"/>
      <c r="TQH27" s="389"/>
      <c r="TQI27" s="389"/>
      <c r="TQJ27" s="389"/>
      <c r="TQK27" s="389"/>
      <c r="TQL27" s="389"/>
      <c r="TQM27" s="389"/>
      <c r="TQN27" s="389"/>
      <c r="TQO27" s="389"/>
      <c r="TQP27" s="389"/>
      <c r="TQQ27" s="389"/>
      <c r="TQR27" s="389"/>
      <c r="TQS27" s="389"/>
      <c r="TQT27" s="389"/>
      <c r="TQU27" s="389"/>
      <c r="TQV27" s="389"/>
      <c r="TQW27" s="389"/>
      <c r="TQX27" s="389"/>
      <c r="TQY27" s="389"/>
      <c r="TQZ27" s="389"/>
      <c r="TRA27" s="389"/>
      <c r="TRB27" s="389"/>
      <c r="TRC27" s="389"/>
      <c r="TRD27" s="389"/>
      <c r="TRE27" s="389"/>
      <c r="TRF27" s="389"/>
      <c r="TRG27" s="389"/>
      <c r="TRH27" s="389"/>
      <c r="TRI27" s="389"/>
      <c r="TRJ27" s="389"/>
      <c r="TRK27" s="389"/>
      <c r="TRL27" s="389"/>
      <c r="TRM27" s="389"/>
      <c r="TRN27" s="389"/>
      <c r="TRO27" s="389"/>
      <c r="TRP27" s="389"/>
      <c r="TRQ27" s="389"/>
      <c r="TRR27" s="389"/>
      <c r="TRS27" s="389"/>
      <c r="TRT27" s="389"/>
      <c r="TRU27" s="389"/>
      <c r="TRV27" s="389"/>
      <c r="TRW27" s="389"/>
      <c r="TRX27" s="389"/>
      <c r="TRY27" s="389"/>
      <c r="TRZ27" s="389"/>
      <c r="TSA27" s="389"/>
      <c r="TSB27" s="389"/>
      <c r="TSC27" s="389"/>
      <c r="TSD27" s="389"/>
      <c r="TSE27" s="389"/>
      <c r="TSF27" s="389"/>
      <c r="TSG27" s="389"/>
      <c r="TSH27" s="389"/>
      <c r="TSI27" s="389"/>
      <c r="TSJ27" s="389"/>
      <c r="TSK27" s="389"/>
      <c r="TSL27" s="389"/>
      <c r="TSM27" s="389"/>
      <c r="TSN27" s="389"/>
      <c r="TSO27" s="389"/>
      <c r="TSP27" s="389"/>
      <c r="TSQ27" s="389"/>
      <c r="TSR27" s="389"/>
      <c r="TSS27" s="389"/>
      <c r="TST27" s="389"/>
      <c r="TSU27" s="389"/>
      <c r="TSV27" s="389"/>
      <c r="TSW27" s="389"/>
      <c r="TSX27" s="389"/>
      <c r="TSY27" s="389"/>
      <c r="TSZ27" s="389"/>
      <c r="TTA27" s="389"/>
      <c r="TTB27" s="389"/>
      <c r="TTC27" s="389"/>
      <c r="TTD27" s="389"/>
      <c r="TTE27" s="389"/>
      <c r="TTF27" s="389"/>
      <c r="TTG27" s="389"/>
      <c r="TTH27" s="389"/>
      <c r="TTI27" s="389"/>
      <c r="TTJ27" s="389"/>
      <c r="TTK27" s="389"/>
      <c r="TTL27" s="389"/>
      <c r="TTM27" s="389"/>
      <c r="TTN27" s="389"/>
      <c r="TTO27" s="389"/>
      <c r="TTP27" s="389"/>
      <c r="TTQ27" s="389"/>
      <c r="TTR27" s="389"/>
      <c r="TTS27" s="389"/>
      <c r="TTT27" s="389"/>
      <c r="TTU27" s="389"/>
      <c r="TTV27" s="389"/>
      <c r="TTW27" s="389"/>
      <c r="TTX27" s="389"/>
      <c r="TTY27" s="389"/>
      <c r="TTZ27" s="389"/>
      <c r="TUA27" s="389"/>
      <c r="TUB27" s="389"/>
      <c r="TUC27" s="389"/>
      <c r="TUD27" s="389"/>
      <c r="TUE27" s="389"/>
      <c r="TUF27" s="389"/>
      <c r="TUG27" s="389"/>
      <c r="TUH27" s="389"/>
      <c r="TUI27" s="389"/>
      <c r="TUJ27" s="389"/>
      <c r="TUK27" s="389"/>
      <c r="TUL27" s="389"/>
      <c r="TUM27" s="389"/>
      <c r="TUN27" s="389"/>
      <c r="TUO27" s="389"/>
      <c r="TUP27" s="389"/>
      <c r="TUQ27" s="389"/>
      <c r="TUR27" s="389"/>
      <c r="TUS27" s="389"/>
      <c r="TUT27" s="389"/>
      <c r="TUU27" s="389"/>
      <c r="TUV27" s="389"/>
      <c r="TUW27" s="389"/>
      <c r="TUX27" s="389"/>
      <c r="TUY27" s="389"/>
      <c r="TUZ27" s="389"/>
      <c r="TVA27" s="389"/>
      <c r="TVB27" s="389"/>
      <c r="TVC27" s="389"/>
      <c r="TVD27" s="389"/>
      <c r="TVE27" s="389"/>
      <c r="TVF27" s="389"/>
      <c r="TVG27" s="389"/>
      <c r="TVH27" s="389"/>
      <c r="TVI27" s="389"/>
      <c r="TVJ27" s="389"/>
      <c r="TVK27" s="389"/>
      <c r="TVL27" s="389"/>
      <c r="TVM27" s="389"/>
      <c r="TVN27" s="389"/>
      <c r="TVO27" s="389"/>
      <c r="TVP27" s="389"/>
      <c r="TVQ27" s="389"/>
      <c r="TVR27" s="389"/>
      <c r="TVS27" s="389"/>
      <c r="TVT27" s="389"/>
      <c r="TVU27" s="389"/>
      <c r="TVV27" s="389"/>
      <c r="TVW27" s="389"/>
      <c r="TVX27" s="389"/>
      <c r="TVY27" s="389"/>
      <c r="TVZ27" s="389"/>
      <c r="TWA27" s="389"/>
      <c r="TWB27" s="389"/>
      <c r="TWC27" s="389"/>
      <c r="TWD27" s="389"/>
      <c r="TWE27" s="389"/>
      <c r="TWF27" s="389"/>
      <c r="TWG27" s="389"/>
      <c r="TWH27" s="389"/>
      <c r="TWI27" s="389"/>
      <c r="TWJ27" s="389"/>
      <c r="TWK27" s="389"/>
      <c r="TWL27" s="389"/>
      <c r="TWM27" s="389"/>
      <c r="TWN27" s="389"/>
      <c r="TWO27" s="389"/>
      <c r="TWP27" s="389"/>
      <c r="TWQ27" s="389"/>
      <c r="TWR27" s="389"/>
      <c r="TWS27" s="389"/>
      <c r="TWT27" s="389"/>
      <c r="TWU27" s="389"/>
      <c r="TWV27" s="389"/>
      <c r="TWW27" s="389"/>
      <c r="TWX27" s="389"/>
      <c r="TWY27" s="389"/>
      <c r="TWZ27" s="389"/>
      <c r="TXA27" s="389"/>
      <c r="TXB27" s="389"/>
      <c r="TXC27" s="389"/>
      <c r="TXD27" s="389"/>
      <c r="TXE27" s="389"/>
      <c r="TXF27" s="389"/>
      <c r="TXG27" s="389"/>
      <c r="TXH27" s="389"/>
      <c r="TXI27" s="389"/>
      <c r="TXJ27" s="389"/>
      <c r="TXK27" s="389"/>
      <c r="TXL27" s="389"/>
      <c r="TXM27" s="389"/>
      <c r="TXN27" s="389"/>
      <c r="TXO27" s="389"/>
      <c r="TXP27" s="389"/>
      <c r="TXQ27" s="389"/>
      <c r="TXR27" s="389"/>
      <c r="TXS27" s="389"/>
      <c r="TXT27" s="389"/>
      <c r="TXU27" s="389"/>
      <c r="TXV27" s="389"/>
      <c r="TXW27" s="389"/>
      <c r="TXX27" s="389"/>
      <c r="TXY27" s="389"/>
      <c r="TXZ27" s="389"/>
      <c r="TYA27" s="389"/>
      <c r="TYB27" s="389"/>
      <c r="TYC27" s="389"/>
      <c r="TYD27" s="389"/>
      <c r="TYE27" s="389"/>
      <c r="TYF27" s="389"/>
      <c r="TYG27" s="389"/>
      <c r="TYH27" s="389"/>
      <c r="TYI27" s="389"/>
      <c r="TYJ27" s="389"/>
      <c r="TYK27" s="389"/>
      <c r="TYL27" s="389"/>
      <c r="TYM27" s="389"/>
      <c r="TYN27" s="389"/>
      <c r="TYO27" s="389"/>
      <c r="TYP27" s="389"/>
      <c r="TYQ27" s="389"/>
      <c r="TYR27" s="389"/>
      <c r="TYS27" s="389"/>
      <c r="TYT27" s="389"/>
      <c r="TYU27" s="389"/>
      <c r="TYV27" s="389"/>
      <c r="TYW27" s="389"/>
      <c r="TYX27" s="389"/>
      <c r="TYY27" s="389"/>
      <c r="TYZ27" s="389"/>
      <c r="TZA27" s="389"/>
      <c r="TZB27" s="389"/>
      <c r="TZC27" s="389"/>
      <c r="TZD27" s="389"/>
      <c r="TZE27" s="389"/>
      <c r="TZF27" s="389"/>
      <c r="TZG27" s="389"/>
      <c r="TZH27" s="389"/>
      <c r="TZI27" s="389"/>
      <c r="TZJ27" s="389"/>
      <c r="TZK27" s="389"/>
      <c r="TZL27" s="389"/>
      <c r="TZM27" s="389"/>
      <c r="TZN27" s="389"/>
      <c r="TZO27" s="389"/>
      <c r="TZP27" s="389"/>
      <c r="TZQ27" s="389"/>
      <c r="TZR27" s="389"/>
      <c r="TZS27" s="389"/>
      <c r="TZT27" s="389"/>
      <c r="TZU27" s="389"/>
      <c r="TZV27" s="389"/>
      <c r="TZW27" s="389"/>
      <c r="TZX27" s="389"/>
      <c r="TZY27" s="389"/>
      <c r="TZZ27" s="389"/>
      <c r="UAA27" s="389"/>
      <c r="UAB27" s="389"/>
      <c r="UAC27" s="389"/>
      <c r="UAD27" s="389"/>
      <c r="UAE27" s="389"/>
      <c r="UAF27" s="389"/>
      <c r="UAG27" s="389"/>
      <c r="UAH27" s="389"/>
      <c r="UAI27" s="389"/>
      <c r="UAJ27" s="389"/>
      <c r="UAK27" s="389"/>
      <c r="UAL27" s="389"/>
      <c r="UAM27" s="389"/>
      <c r="UAN27" s="389"/>
      <c r="UAO27" s="389"/>
      <c r="UAP27" s="389"/>
      <c r="UAQ27" s="389"/>
      <c r="UAR27" s="389"/>
      <c r="UAS27" s="389"/>
      <c r="UAT27" s="389"/>
      <c r="UAU27" s="389"/>
      <c r="UAV27" s="389"/>
      <c r="UAW27" s="389"/>
      <c r="UAX27" s="389"/>
      <c r="UAY27" s="389"/>
      <c r="UAZ27" s="389"/>
      <c r="UBA27" s="389"/>
      <c r="UBB27" s="389"/>
      <c r="UBC27" s="389"/>
      <c r="UBD27" s="389"/>
      <c r="UBE27" s="389"/>
      <c r="UBF27" s="389"/>
      <c r="UBG27" s="389"/>
      <c r="UBH27" s="389"/>
      <c r="UBI27" s="389"/>
      <c r="UBJ27" s="389"/>
      <c r="UBK27" s="389"/>
      <c r="UBL27" s="389"/>
      <c r="UBM27" s="389"/>
      <c r="UBN27" s="389"/>
      <c r="UBO27" s="389"/>
      <c r="UBP27" s="389"/>
      <c r="UBQ27" s="389"/>
      <c r="UBR27" s="389"/>
      <c r="UBS27" s="389"/>
      <c r="UBT27" s="389"/>
      <c r="UBU27" s="389"/>
      <c r="UBV27" s="389"/>
      <c r="UBW27" s="389"/>
      <c r="UBX27" s="389"/>
      <c r="UBY27" s="389"/>
      <c r="UBZ27" s="389"/>
      <c r="UCA27" s="389"/>
      <c r="UCB27" s="389"/>
      <c r="UCC27" s="389"/>
      <c r="UCD27" s="389"/>
      <c r="UCE27" s="389"/>
      <c r="UCF27" s="389"/>
      <c r="UCG27" s="389"/>
      <c r="UCH27" s="389"/>
      <c r="UCI27" s="389"/>
      <c r="UCJ27" s="389"/>
      <c r="UCK27" s="389"/>
      <c r="UCL27" s="389"/>
      <c r="UCM27" s="389"/>
      <c r="UCN27" s="389"/>
      <c r="UCO27" s="389"/>
      <c r="UCP27" s="389"/>
      <c r="UCQ27" s="389"/>
      <c r="UCR27" s="389"/>
      <c r="UCS27" s="389"/>
      <c r="UCT27" s="389"/>
      <c r="UCU27" s="389"/>
      <c r="UCV27" s="389"/>
      <c r="UCW27" s="389"/>
      <c r="UCX27" s="389"/>
      <c r="UCY27" s="389"/>
      <c r="UCZ27" s="389"/>
      <c r="UDA27" s="389"/>
      <c r="UDB27" s="389"/>
      <c r="UDC27" s="389"/>
      <c r="UDD27" s="389"/>
      <c r="UDE27" s="389"/>
      <c r="UDF27" s="389"/>
      <c r="UDG27" s="389"/>
      <c r="UDH27" s="389"/>
      <c r="UDI27" s="389"/>
      <c r="UDJ27" s="389"/>
      <c r="UDK27" s="389"/>
    </row>
    <row r="28" spans="1:14329" ht="40.5" customHeight="1" thickBot="1">
      <c r="A28" s="327"/>
      <c r="B28" s="327"/>
      <c r="C28" s="327"/>
      <c r="D28" s="328" t="s">
        <v>269</v>
      </c>
      <c r="E28" s="328" t="s">
        <v>270</v>
      </c>
      <c r="F28" s="328" t="s">
        <v>271</v>
      </c>
      <c r="G28" s="329" t="s">
        <v>272</v>
      </c>
      <c r="I28" s="330" t="s">
        <v>266</v>
      </c>
      <c r="J28" s="331" t="s">
        <v>267</v>
      </c>
      <c r="K28" s="332" t="s">
        <v>250</v>
      </c>
      <c r="L28" s="328" t="s">
        <v>269</v>
      </c>
      <c r="M28" s="328" t="s">
        <v>270</v>
      </c>
      <c r="N28" s="328" t="s">
        <v>271</v>
      </c>
      <c r="O28" s="333" t="s">
        <v>272</v>
      </c>
      <c r="Q28" s="334"/>
      <c r="R28" s="334"/>
      <c r="S28" s="334"/>
      <c r="T28" s="328" t="s">
        <v>269</v>
      </c>
      <c r="U28" s="328" t="s">
        <v>270</v>
      </c>
      <c r="V28" s="328" t="s">
        <v>271</v>
      </c>
      <c r="W28" s="335" t="s">
        <v>272</v>
      </c>
      <c r="Z28" s="336"/>
      <c r="AA28" s="334"/>
      <c r="AB28" s="334"/>
      <c r="AC28" s="328" t="s">
        <v>269</v>
      </c>
      <c r="AD28" s="328" t="s">
        <v>270</v>
      </c>
      <c r="AE28" s="328" t="s">
        <v>271</v>
      </c>
      <c r="AF28" s="335" t="s">
        <v>272</v>
      </c>
      <c r="QXT28" s="389"/>
      <c r="QXU28" s="389"/>
      <c r="QXV28" s="389"/>
      <c r="QXW28" s="389"/>
      <c r="QXX28" s="389"/>
      <c r="QXY28" s="389"/>
      <c r="QXZ28" s="389"/>
      <c r="QYA28" s="389"/>
      <c r="QYB28" s="389"/>
      <c r="QYC28" s="389"/>
      <c r="QYD28" s="389"/>
      <c r="QYE28" s="389"/>
      <c r="QYF28" s="389"/>
      <c r="QYG28" s="389"/>
      <c r="QYH28" s="389"/>
      <c r="QYI28" s="389"/>
      <c r="QYJ28" s="389"/>
      <c r="QYK28" s="389"/>
      <c r="QYL28" s="389"/>
      <c r="QYM28" s="389"/>
      <c r="QYN28" s="389"/>
      <c r="QYO28" s="389"/>
      <c r="QYP28" s="389"/>
      <c r="QYQ28" s="389"/>
      <c r="QYR28" s="389"/>
      <c r="QYS28" s="389"/>
      <c r="QYT28" s="389"/>
      <c r="QYU28" s="389"/>
      <c r="QYV28" s="389"/>
      <c r="QYW28" s="389"/>
      <c r="QYX28" s="389"/>
      <c r="QYY28" s="389"/>
      <c r="QYZ28" s="389"/>
      <c r="QZA28" s="389"/>
      <c r="QZB28" s="389"/>
      <c r="QZC28" s="389"/>
      <c r="QZD28" s="389"/>
      <c r="QZE28" s="389"/>
      <c r="QZF28" s="389"/>
      <c r="QZG28" s="389"/>
      <c r="QZH28" s="389"/>
      <c r="QZI28" s="389"/>
      <c r="QZJ28" s="389"/>
      <c r="QZK28" s="389"/>
      <c r="QZL28" s="389"/>
      <c r="QZM28" s="389"/>
      <c r="QZN28" s="389"/>
      <c r="QZO28" s="389"/>
      <c r="QZP28" s="389"/>
      <c r="QZQ28" s="389"/>
      <c r="QZR28" s="389"/>
      <c r="QZS28" s="389"/>
      <c r="QZT28" s="389"/>
      <c r="QZU28" s="389"/>
      <c r="QZV28" s="389"/>
      <c r="QZW28" s="389"/>
      <c r="QZX28" s="389"/>
      <c r="QZY28" s="389"/>
      <c r="QZZ28" s="389"/>
      <c r="RAA28" s="389"/>
      <c r="RAB28" s="389"/>
      <c r="RAC28" s="389"/>
      <c r="RAD28" s="389"/>
      <c r="RAE28" s="389"/>
      <c r="RAF28" s="389"/>
      <c r="RAG28" s="389"/>
      <c r="RAH28" s="389"/>
      <c r="RAI28" s="389"/>
      <c r="RAJ28" s="389"/>
      <c r="RAK28" s="389"/>
      <c r="RAL28" s="389"/>
      <c r="RAM28" s="389"/>
      <c r="RAN28" s="389"/>
      <c r="RAO28" s="389"/>
      <c r="RAP28" s="389"/>
      <c r="RAQ28" s="389"/>
      <c r="RAR28" s="389"/>
      <c r="RAS28" s="389"/>
      <c r="RAT28" s="389"/>
      <c r="RAU28" s="389"/>
      <c r="RAV28" s="389"/>
      <c r="RAW28" s="389"/>
      <c r="RAX28" s="389"/>
      <c r="RAY28" s="389"/>
      <c r="RAZ28" s="389"/>
      <c r="RBA28" s="389"/>
      <c r="RBB28" s="389"/>
      <c r="RBC28" s="389"/>
      <c r="RBD28" s="389"/>
      <c r="RBE28" s="389"/>
      <c r="RBF28" s="389"/>
      <c r="RBG28" s="389"/>
      <c r="RBH28" s="389"/>
      <c r="RBI28" s="389"/>
      <c r="RBJ28" s="389"/>
      <c r="RBK28" s="389"/>
      <c r="RBL28" s="389"/>
      <c r="RBM28" s="389"/>
      <c r="RBN28" s="389"/>
      <c r="RBO28" s="389"/>
      <c r="RBP28" s="389"/>
      <c r="RBQ28" s="389"/>
      <c r="RBR28" s="389"/>
      <c r="RBS28" s="389"/>
      <c r="RBT28" s="389"/>
      <c r="RBU28" s="389"/>
      <c r="RBV28" s="389"/>
      <c r="RBW28" s="389"/>
      <c r="RBX28" s="389"/>
      <c r="RBY28" s="389"/>
      <c r="RBZ28" s="389"/>
      <c r="RCA28" s="389"/>
      <c r="RCB28" s="389"/>
      <c r="RCC28" s="389"/>
      <c r="RCD28" s="389"/>
      <c r="RCE28" s="389"/>
      <c r="RCF28" s="389"/>
      <c r="RCG28" s="389"/>
      <c r="RCH28" s="389"/>
      <c r="RCI28" s="389"/>
      <c r="RCJ28" s="389"/>
      <c r="RCK28" s="389"/>
      <c r="RCL28" s="389"/>
      <c r="RCM28" s="389"/>
      <c r="RCN28" s="389"/>
      <c r="RCO28" s="389"/>
      <c r="RCP28" s="389"/>
      <c r="RCQ28" s="389"/>
      <c r="RCR28" s="389"/>
      <c r="RCS28" s="389"/>
      <c r="RCT28" s="389"/>
      <c r="RCU28" s="389"/>
      <c r="RCV28" s="389"/>
      <c r="RCW28" s="389"/>
      <c r="RCX28" s="389"/>
      <c r="RCY28" s="389"/>
      <c r="RCZ28" s="389"/>
      <c r="RDA28" s="389"/>
      <c r="RDB28" s="389"/>
      <c r="RDC28" s="389"/>
      <c r="RDD28" s="389"/>
      <c r="RDE28" s="389"/>
      <c r="RDF28" s="389"/>
      <c r="RDG28" s="389"/>
      <c r="RDH28" s="389"/>
      <c r="RDI28" s="389"/>
      <c r="RDJ28" s="389"/>
      <c r="RDK28" s="389"/>
      <c r="RDL28" s="389"/>
      <c r="RDM28" s="389"/>
      <c r="RDN28" s="389"/>
      <c r="RDO28" s="389"/>
      <c r="RDP28" s="389"/>
      <c r="RDQ28" s="389"/>
      <c r="RDR28" s="389"/>
      <c r="RDS28" s="389"/>
      <c r="RDT28" s="389"/>
      <c r="RDU28" s="389"/>
      <c r="RDV28" s="389"/>
      <c r="RDW28" s="389"/>
      <c r="RDX28" s="389"/>
      <c r="RDY28" s="389"/>
      <c r="RDZ28" s="389"/>
      <c r="REA28" s="389"/>
      <c r="REB28" s="389"/>
      <c r="REC28" s="389"/>
      <c r="RED28" s="389"/>
      <c r="REE28" s="389"/>
      <c r="REF28" s="389"/>
      <c r="REG28" s="389"/>
      <c r="REH28" s="389"/>
      <c r="REI28" s="389"/>
      <c r="REJ28" s="389"/>
      <c r="REK28" s="389"/>
      <c r="REL28" s="389"/>
      <c r="REM28" s="389"/>
      <c r="REN28" s="389"/>
      <c r="REO28" s="389"/>
      <c r="REP28" s="389"/>
      <c r="REQ28" s="389"/>
      <c r="RER28" s="389"/>
      <c r="RES28" s="389"/>
      <c r="RET28" s="389"/>
      <c r="REU28" s="389"/>
      <c r="REV28" s="389"/>
      <c r="REW28" s="389"/>
      <c r="REX28" s="389"/>
      <c r="REY28" s="389"/>
      <c r="REZ28" s="389"/>
      <c r="RFA28" s="389"/>
      <c r="RFB28" s="389"/>
      <c r="RFC28" s="389"/>
      <c r="RFD28" s="389"/>
      <c r="RFE28" s="389"/>
      <c r="RFF28" s="389"/>
      <c r="RFG28" s="389"/>
      <c r="RFH28" s="389"/>
      <c r="RFI28" s="389"/>
      <c r="RFJ28" s="389"/>
      <c r="RFK28" s="389"/>
      <c r="RFL28" s="389"/>
      <c r="RFM28" s="389"/>
      <c r="RFN28" s="389"/>
      <c r="RFO28" s="389"/>
      <c r="RFP28" s="389"/>
      <c r="RFQ28" s="389"/>
      <c r="RFR28" s="389"/>
      <c r="RFS28" s="389"/>
      <c r="RFT28" s="389"/>
      <c r="RFU28" s="389"/>
      <c r="RFV28" s="389"/>
      <c r="RFW28" s="389"/>
      <c r="RFX28" s="389"/>
      <c r="RFY28" s="389"/>
      <c r="RFZ28" s="389"/>
      <c r="RGA28" s="389"/>
      <c r="RGB28" s="389"/>
      <c r="RGC28" s="389"/>
      <c r="RGD28" s="389"/>
      <c r="RGE28" s="389"/>
      <c r="RGF28" s="389"/>
      <c r="RGG28" s="389"/>
      <c r="RGH28" s="389"/>
      <c r="RGI28" s="389"/>
      <c r="RGJ28" s="389"/>
      <c r="RGK28" s="389"/>
      <c r="RGL28" s="389"/>
      <c r="RGM28" s="389"/>
      <c r="RGN28" s="389"/>
      <c r="RGO28" s="389"/>
      <c r="RGP28" s="389"/>
      <c r="RGQ28" s="389"/>
      <c r="RGR28" s="389"/>
      <c r="RGS28" s="389"/>
      <c r="RGT28" s="389"/>
      <c r="RGU28" s="389"/>
      <c r="RGV28" s="389"/>
      <c r="RGW28" s="389"/>
      <c r="RGX28" s="389"/>
      <c r="RGY28" s="389"/>
      <c r="RGZ28" s="389"/>
      <c r="RHA28" s="389"/>
      <c r="RHB28" s="389"/>
      <c r="RHC28" s="389"/>
      <c r="RHD28" s="389"/>
      <c r="RHE28" s="389"/>
      <c r="RHF28" s="389"/>
      <c r="RHG28" s="389"/>
      <c r="RHH28" s="389"/>
      <c r="RHI28" s="389"/>
      <c r="RHJ28" s="389"/>
      <c r="RHK28" s="389"/>
      <c r="RHL28" s="389"/>
      <c r="RHM28" s="389"/>
      <c r="RHN28" s="389"/>
      <c r="RHO28" s="389"/>
      <c r="RHP28" s="389"/>
      <c r="RHQ28" s="389"/>
      <c r="RHR28" s="389"/>
      <c r="RHS28" s="389"/>
      <c r="RHT28" s="389"/>
      <c r="RHU28" s="389"/>
      <c r="RHV28" s="389"/>
      <c r="RHW28" s="389"/>
      <c r="RHX28" s="389"/>
      <c r="RHY28" s="389"/>
      <c r="RHZ28" s="389"/>
      <c r="RIA28" s="389"/>
      <c r="RIB28" s="389"/>
      <c r="RIC28" s="389"/>
      <c r="RID28" s="389"/>
      <c r="RIE28" s="389"/>
      <c r="RIF28" s="389"/>
      <c r="RIG28" s="389"/>
      <c r="RIH28" s="389"/>
      <c r="RII28" s="389"/>
      <c r="RIJ28" s="389"/>
      <c r="RIK28" s="389"/>
      <c r="RIL28" s="389"/>
      <c r="RIM28" s="389"/>
      <c r="RIN28" s="389"/>
      <c r="RIO28" s="389"/>
      <c r="RIP28" s="389"/>
      <c r="RIQ28" s="389"/>
      <c r="RIR28" s="389"/>
      <c r="RIS28" s="389"/>
      <c r="RIT28" s="389"/>
      <c r="RIU28" s="389"/>
      <c r="RIV28" s="389"/>
      <c r="RIW28" s="389"/>
      <c r="RIX28" s="389"/>
      <c r="RIY28" s="389"/>
      <c r="RIZ28" s="389"/>
      <c r="RJA28" s="389"/>
      <c r="RJB28" s="389"/>
      <c r="RJC28" s="389"/>
      <c r="RJD28" s="389"/>
      <c r="RJE28" s="389"/>
      <c r="RJF28" s="389"/>
      <c r="RJG28" s="389"/>
      <c r="RJH28" s="389"/>
      <c r="RJI28" s="389"/>
      <c r="RJJ28" s="389"/>
      <c r="RJK28" s="389"/>
      <c r="RJL28" s="389"/>
      <c r="RJM28" s="389"/>
      <c r="RJN28" s="389"/>
      <c r="RJO28" s="389"/>
      <c r="RJP28" s="389"/>
      <c r="RJQ28" s="389"/>
      <c r="RJR28" s="389"/>
      <c r="RJS28" s="389"/>
      <c r="RJT28" s="389"/>
      <c r="RJU28" s="389"/>
      <c r="RJV28" s="389"/>
      <c r="RJW28" s="389"/>
      <c r="RJX28" s="389"/>
      <c r="RJY28" s="389"/>
      <c r="RJZ28" s="389"/>
      <c r="RKA28" s="389"/>
      <c r="RKB28" s="389"/>
      <c r="RKC28" s="389"/>
      <c r="RKD28" s="389"/>
      <c r="RKE28" s="389"/>
      <c r="RKF28" s="389"/>
      <c r="RKG28" s="389"/>
      <c r="RKH28" s="389"/>
      <c r="RKI28" s="389"/>
      <c r="RKJ28" s="389"/>
      <c r="RKK28" s="389"/>
      <c r="RKL28" s="389"/>
      <c r="RKM28" s="389"/>
      <c r="RKN28" s="389"/>
      <c r="RKO28" s="389"/>
      <c r="RKP28" s="389"/>
      <c r="RKQ28" s="389"/>
      <c r="RKR28" s="389"/>
      <c r="RKS28" s="389"/>
      <c r="RKT28" s="389"/>
      <c r="RKU28" s="389"/>
      <c r="RKV28" s="389"/>
      <c r="RKW28" s="389"/>
      <c r="RKX28" s="389"/>
      <c r="RKY28" s="389"/>
      <c r="RKZ28" s="389"/>
      <c r="RLA28" s="389"/>
      <c r="RLB28" s="389"/>
      <c r="RLC28" s="389"/>
      <c r="RLD28" s="389"/>
      <c r="RLE28" s="389"/>
      <c r="RLF28" s="389"/>
      <c r="RLG28" s="389"/>
      <c r="RLH28" s="389"/>
      <c r="RLI28" s="389"/>
      <c r="RLJ28" s="389"/>
      <c r="RLK28" s="389"/>
      <c r="RLL28" s="389"/>
      <c r="RLM28" s="389"/>
      <c r="RLN28" s="389"/>
      <c r="RLO28" s="389"/>
      <c r="RLP28" s="389"/>
      <c r="RLQ28" s="389"/>
      <c r="RLR28" s="389"/>
      <c r="RLS28" s="389"/>
      <c r="RLT28" s="389"/>
      <c r="RLU28" s="389"/>
      <c r="RLV28" s="389"/>
      <c r="RLW28" s="389"/>
      <c r="RLX28" s="389"/>
      <c r="RLY28" s="389"/>
      <c r="RLZ28" s="389"/>
      <c r="RMA28" s="389"/>
      <c r="RMB28" s="389"/>
      <c r="RMC28" s="389"/>
      <c r="RMD28" s="389"/>
      <c r="RME28" s="389"/>
      <c r="RMF28" s="389"/>
      <c r="RMG28" s="389"/>
      <c r="RMH28" s="389"/>
      <c r="RMI28" s="389"/>
      <c r="RMJ28" s="389"/>
      <c r="RMK28" s="389"/>
      <c r="RML28" s="389"/>
      <c r="RMM28" s="389"/>
      <c r="RMN28" s="389"/>
      <c r="RMO28" s="389"/>
      <c r="RMP28" s="389"/>
      <c r="RMQ28" s="389"/>
      <c r="RMR28" s="389"/>
      <c r="RMS28" s="389"/>
      <c r="RMT28" s="389"/>
      <c r="RMU28" s="389"/>
      <c r="RMV28" s="389"/>
      <c r="RMW28" s="389"/>
      <c r="RMX28" s="389"/>
      <c r="RMY28" s="389"/>
      <c r="RMZ28" s="389"/>
      <c r="RNA28" s="389"/>
      <c r="RNB28" s="389"/>
      <c r="RNC28" s="389"/>
      <c r="RND28" s="389"/>
      <c r="RNE28" s="389"/>
      <c r="RNF28" s="389"/>
      <c r="RNG28" s="389"/>
      <c r="RNH28" s="389"/>
      <c r="RNI28" s="389"/>
      <c r="RNJ28" s="389"/>
      <c r="RNK28" s="389"/>
      <c r="RNL28" s="389"/>
      <c r="RNM28" s="389"/>
      <c r="RNN28" s="389"/>
      <c r="RNO28" s="389"/>
      <c r="RNP28" s="389"/>
      <c r="RNQ28" s="389"/>
      <c r="RNR28" s="389"/>
      <c r="RNS28" s="389"/>
      <c r="RNT28" s="389"/>
      <c r="RNU28" s="389"/>
      <c r="RNV28" s="389"/>
      <c r="RNW28" s="389"/>
      <c r="RNX28" s="389"/>
      <c r="RNY28" s="389"/>
      <c r="RNZ28" s="389"/>
      <c r="ROA28" s="389"/>
      <c r="ROB28" s="389"/>
      <c r="ROC28" s="389"/>
      <c r="ROD28" s="389"/>
      <c r="ROE28" s="389"/>
      <c r="ROF28" s="389"/>
      <c r="ROG28" s="389"/>
      <c r="ROH28" s="389"/>
      <c r="ROI28" s="389"/>
      <c r="ROJ28" s="389"/>
      <c r="ROK28" s="389"/>
      <c r="ROL28" s="389"/>
      <c r="ROM28" s="389"/>
      <c r="RON28" s="389"/>
      <c r="ROO28" s="389"/>
      <c r="ROP28" s="389"/>
      <c r="ROQ28" s="389"/>
      <c r="ROR28" s="389"/>
      <c r="ROS28" s="389"/>
      <c r="ROT28" s="389"/>
      <c r="ROU28" s="389"/>
      <c r="ROV28" s="389"/>
      <c r="ROW28" s="389"/>
      <c r="ROX28" s="389"/>
      <c r="ROY28" s="389"/>
      <c r="ROZ28" s="389"/>
      <c r="RPA28" s="389"/>
      <c r="RPB28" s="389"/>
      <c r="RPC28" s="389"/>
      <c r="RPD28" s="389"/>
      <c r="RPE28" s="389"/>
      <c r="RPF28" s="389"/>
      <c r="RPG28" s="389"/>
      <c r="RPH28" s="389"/>
      <c r="RPI28" s="389"/>
      <c r="RPJ28" s="389"/>
      <c r="RPK28" s="389"/>
      <c r="RPL28" s="389"/>
      <c r="RPM28" s="389"/>
      <c r="RPN28" s="389"/>
      <c r="RPO28" s="389"/>
      <c r="RPP28" s="389"/>
      <c r="RPQ28" s="389"/>
      <c r="RPR28" s="389"/>
      <c r="RPS28" s="389"/>
      <c r="RPT28" s="389"/>
      <c r="RPU28" s="389"/>
      <c r="RPV28" s="389"/>
      <c r="RPW28" s="389"/>
      <c r="RPX28" s="389"/>
      <c r="RPY28" s="389"/>
      <c r="RPZ28" s="389"/>
      <c r="RQA28" s="389"/>
      <c r="RQB28" s="389"/>
      <c r="RQC28" s="389"/>
      <c r="RQD28" s="389"/>
      <c r="RQE28" s="389"/>
      <c r="RQF28" s="389"/>
      <c r="RQG28" s="389"/>
      <c r="RQH28" s="389"/>
      <c r="RQI28" s="389"/>
      <c r="RQJ28" s="389"/>
      <c r="RQK28" s="389"/>
      <c r="RQL28" s="389"/>
      <c r="RQM28" s="389"/>
      <c r="RQN28" s="389"/>
      <c r="RQO28" s="389"/>
      <c r="RQP28" s="389"/>
      <c r="RQQ28" s="389"/>
      <c r="RQR28" s="389"/>
      <c r="RQS28" s="389"/>
      <c r="RQT28" s="389"/>
      <c r="RQU28" s="389"/>
      <c r="RQV28" s="389"/>
      <c r="RQW28" s="389"/>
      <c r="RQX28" s="389"/>
      <c r="RQY28" s="389"/>
      <c r="RQZ28" s="389"/>
      <c r="RRA28" s="389"/>
      <c r="RRB28" s="389"/>
      <c r="RRC28" s="389"/>
      <c r="RRD28" s="389"/>
      <c r="RRE28" s="389"/>
      <c r="RRF28" s="389"/>
      <c r="RRG28" s="389"/>
      <c r="RRH28" s="389"/>
      <c r="RRI28" s="389"/>
      <c r="RRJ28" s="389"/>
      <c r="RRK28" s="389"/>
      <c r="RRL28" s="389"/>
      <c r="RRM28" s="389"/>
      <c r="RRN28" s="389"/>
      <c r="RRO28" s="389"/>
      <c r="RRP28" s="389"/>
      <c r="RRQ28" s="389"/>
      <c r="RRR28" s="389"/>
      <c r="RRS28" s="389"/>
      <c r="RRT28" s="389"/>
      <c r="RRU28" s="389"/>
      <c r="RRV28" s="389"/>
      <c r="RRW28" s="389"/>
      <c r="RRX28" s="389"/>
      <c r="RRY28" s="389"/>
      <c r="RRZ28" s="389"/>
      <c r="RSA28" s="389"/>
      <c r="RSB28" s="389"/>
      <c r="RSC28" s="389"/>
      <c r="RSD28" s="389"/>
      <c r="RSE28" s="389"/>
      <c r="RSF28" s="389"/>
      <c r="RSG28" s="389"/>
      <c r="RSH28" s="389"/>
      <c r="RSI28" s="389"/>
      <c r="RSJ28" s="389"/>
      <c r="RSK28" s="389"/>
      <c r="RSL28" s="389"/>
      <c r="RSM28" s="389"/>
      <c r="RSN28" s="389"/>
      <c r="RSO28" s="389"/>
      <c r="RSP28" s="389"/>
      <c r="RSQ28" s="389"/>
      <c r="RSR28" s="389"/>
      <c r="RSS28" s="389"/>
      <c r="RST28" s="389"/>
      <c r="RSU28" s="389"/>
      <c r="RSV28" s="389"/>
      <c r="RSW28" s="389"/>
      <c r="RSX28" s="389"/>
      <c r="RSY28" s="389"/>
      <c r="RSZ28" s="389"/>
      <c r="RTA28" s="389"/>
      <c r="RTB28" s="389"/>
      <c r="RTC28" s="389"/>
      <c r="RTD28" s="389"/>
      <c r="RTE28" s="389"/>
      <c r="RTF28" s="389"/>
      <c r="RTG28" s="389"/>
      <c r="RTH28" s="389"/>
      <c r="RTI28" s="389"/>
      <c r="RTJ28" s="389"/>
      <c r="RTK28" s="389"/>
      <c r="RTL28" s="389"/>
      <c r="RTM28" s="389"/>
      <c r="RTN28" s="389"/>
      <c r="RTO28" s="389"/>
      <c r="RTP28" s="389"/>
      <c r="RTQ28" s="389"/>
      <c r="RTR28" s="389"/>
      <c r="RTS28" s="389"/>
      <c r="RTT28" s="389"/>
      <c r="RTU28" s="389"/>
      <c r="RTV28" s="389"/>
      <c r="RTW28" s="389"/>
      <c r="RTX28" s="389"/>
      <c r="RTY28" s="389"/>
      <c r="RTZ28" s="389"/>
      <c r="RUA28" s="389"/>
      <c r="RUB28" s="389"/>
      <c r="RUC28" s="389"/>
      <c r="RUD28" s="389"/>
      <c r="RUE28" s="389"/>
      <c r="RUF28" s="389"/>
      <c r="RUG28" s="389"/>
      <c r="RUH28" s="389"/>
      <c r="RUI28" s="389"/>
      <c r="RUJ28" s="389"/>
      <c r="RUK28" s="389"/>
      <c r="RUL28" s="389"/>
      <c r="RUM28" s="389"/>
      <c r="RUN28" s="389"/>
      <c r="RUO28" s="389"/>
      <c r="RUP28" s="389"/>
      <c r="RUQ28" s="389"/>
      <c r="RUR28" s="389"/>
      <c r="RUS28" s="389"/>
      <c r="RUT28" s="389"/>
      <c r="RUU28" s="389"/>
      <c r="RUV28" s="389"/>
      <c r="RUW28" s="389"/>
      <c r="RUX28" s="389"/>
      <c r="RUY28" s="389"/>
      <c r="RUZ28" s="389"/>
      <c r="RVA28" s="389"/>
      <c r="RVB28" s="389"/>
      <c r="RVC28" s="389"/>
      <c r="RVD28" s="389"/>
      <c r="RVE28" s="389"/>
      <c r="RVF28" s="389"/>
      <c r="RVG28" s="389"/>
      <c r="RVH28" s="389"/>
      <c r="RVI28" s="389"/>
      <c r="RVJ28" s="389"/>
      <c r="RVK28" s="389"/>
      <c r="RVL28" s="389"/>
      <c r="RVM28" s="389"/>
      <c r="RVN28" s="389"/>
      <c r="RVO28" s="389"/>
      <c r="RVP28" s="389"/>
      <c r="RVQ28" s="389"/>
      <c r="RVR28" s="389"/>
      <c r="RVS28" s="389"/>
      <c r="RVT28" s="389"/>
      <c r="RVU28" s="389"/>
      <c r="RVV28" s="389"/>
      <c r="RVW28" s="389"/>
      <c r="RVX28" s="389"/>
      <c r="RVY28" s="389"/>
      <c r="RVZ28" s="389"/>
      <c r="RWA28" s="389"/>
      <c r="RWB28" s="389"/>
      <c r="RWC28" s="389"/>
      <c r="RWD28" s="389"/>
      <c r="RWE28" s="389"/>
      <c r="RWF28" s="389"/>
      <c r="RWG28" s="389"/>
      <c r="RWH28" s="389"/>
      <c r="RWI28" s="389"/>
      <c r="RWJ28" s="389"/>
      <c r="RWK28" s="389"/>
      <c r="RWL28" s="389"/>
      <c r="RWM28" s="389"/>
      <c r="RWN28" s="389"/>
      <c r="RWO28" s="389"/>
      <c r="RWP28" s="389"/>
      <c r="RWQ28" s="389"/>
      <c r="RWR28" s="389"/>
      <c r="RWS28" s="389"/>
      <c r="RWT28" s="389"/>
      <c r="RWU28" s="389"/>
      <c r="RWV28" s="389"/>
      <c r="RWW28" s="389"/>
      <c r="RWX28" s="389"/>
      <c r="RWY28" s="389"/>
      <c r="RWZ28" s="389"/>
      <c r="RXA28" s="389"/>
      <c r="RXB28" s="389"/>
      <c r="RXC28" s="389"/>
      <c r="RXD28" s="389"/>
      <c r="RXE28" s="389"/>
      <c r="RXF28" s="389"/>
      <c r="RXG28" s="389"/>
      <c r="RXH28" s="389"/>
      <c r="RXI28" s="389"/>
      <c r="RXJ28" s="389"/>
      <c r="RXK28" s="389"/>
      <c r="RXL28" s="389"/>
      <c r="RXM28" s="389"/>
      <c r="RXN28" s="389"/>
      <c r="RXO28" s="389"/>
      <c r="RXP28" s="389"/>
      <c r="RXQ28" s="389"/>
      <c r="RXR28" s="389"/>
      <c r="RXS28" s="389"/>
      <c r="RXT28" s="389"/>
      <c r="RXU28" s="389"/>
      <c r="RXV28" s="389"/>
      <c r="RXW28" s="389"/>
      <c r="RXX28" s="389"/>
      <c r="RXY28" s="389"/>
      <c r="RXZ28" s="389"/>
      <c r="RYA28" s="389"/>
      <c r="RYB28" s="389"/>
      <c r="RYC28" s="389"/>
      <c r="RYD28" s="389"/>
      <c r="RYE28" s="389"/>
      <c r="RYF28" s="389"/>
      <c r="RYG28" s="389"/>
      <c r="RYH28" s="389"/>
      <c r="RYI28" s="389"/>
      <c r="RYJ28" s="389"/>
      <c r="RYK28" s="389"/>
      <c r="RYL28" s="389"/>
      <c r="RYM28" s="389"/>
      <c r="RYN28" s="389"/>
      <c r="RYO28" s="389"/>
      <c r="RYP28" s="389"/>
      <c r="RYQ28" s="389"/>
      <c r="RYR28" s="389"/>
      <c r="RYS28" s="389"/>
      <c r="RYT28" s="389"/>
      <c r="RYU28" s="389"/>
      <c r="RYV28" s="389"/>
      <c r="RYW28" s="389"/>
      <c r="RYX28" s="389"/>
      <c r="RYY28" s="389"/>
      <c r="RYZ28" s="389"/>
      <c r="RZA28" s="389"/>
      <c r="RZB28" s="389"/>
      <c r="RZC28" s="389"/>
      <c r="RZD28" s="389"/>
      <c r="RZE28" s="389"/>
      <c r="RZF28" s="389"/>
      <c r="RZG28" s="389"/>
      <c r="RZH28" s="389"/>
      <c r="RZI28" s="389"/>
      <c r="RZJ28" s="389"/>
      <c r="RZK28" s="389"/>
      <c r="RZL28" s="389"/>
      <c r="RZM28" s="389"/>
      <c r="RZN28" s="389"/>
      <c r="RZO28" s="389"/>
      <c r="RZP28" s="389"/>
      <c r="RZQ28" s="389"/>
      <c r="RZR28" s="389"/>
      <c r="RZS28" s="389"/>
      <c r="RZT28" s="389"/>
      <c r="RZU28" s="389"/>
      <c r="RZV28" s="389"/>
      <c r="RZW28" s="389"/>
      <c r="RZX28" s="389"/>
      <c r="RZY28" s="389"/>
      <c r="RZZ28" s="389"/>
      <c r="SAA28" s="389"/>
      <c r="SAB28" s="389"/>
      <c r="SAC28" s="389"/>
      <c r="SAD28" s="389"/>
      <c r="SAE28" s="389"/>
      <c r="SAF28" s="389"/>
      <c r="SAG28" s="389"/>
      <c r="SAH28" s="389"/>
      <c r="SAI28" s="389"/>
      <c r="SAJ28" s="389"/>
      <c r="SAK28" s="389"/>
      <c r="SAL28" s="389"/>
      <c r="SAM28" s="389"/>
      <c r="SAN28" s="389"/>
      <c r="SAO28" s="389"/>
      <c r="SAP28" s="389"/>
      <c r="SAQ28" s="389"/>
      <c r="SAR28" s="389"/>
      <c r="SAS28" s="389"/>
      <c r="SAT28" s="389"/>
      <c r="SAU28" s="389"/>
      <c r="SAV28" s="389"/>
      <c r="SAW28" s="389"/>
      <c r="SAX28" s="389"/>
      <c r="SAY28" s="389"/>
      <c r="SAZ28" s="389"/>
      <c r="SBA28" s="389"/>
      <c r="SBB28" s="389"/>
      <c r="SBC28" s="389"/>
      <c r="SBD28" s="389"/>
      <c r="SBE28" s="389"/>
      <c r="SBF28" s="389"/>
      <c r="SBG28" s="389"/>
      <c r="SBH28" s="389"/>
      <c r="SBI28" s="389"/>
      <c r="SBJ28" s="389"/>
      <c r="SBK28" s="389"/>
      <c r="SBL28" s="389"/>
      <c r="SBM28" s="389"/>
      <c r="SBN28" s="389"/>
      <c r="SBO28" s="389"/>
      <c r="SBP28" s="389"/>
      <c r="SBQ28" s="389"/>
      <c r="SBR28" s="389"/>
      <c r="SBS28" s="389"/>
      <c r="SBT28" s="389"/>
      <c r="SBU28" s="389"/>
      <c r="SBV28" s="389"/>
      <c r="SBW28" s="389"/>
      <c r="SBX28" s="389"/>
      <c r="SBY28" s="389"/>
      <c r="SBZ28" s="389"/>
      <c r="SCA28" s="389"/>
      <c r="SCB28" s="389"/>
      <c r="SCC28" s="389"/>
      <c r="SCD28" s="389"/>
      <c r="SCE28" s="389"/>
      <c r="SCF28" s="389"/>
      <c r="SCG28" s="389"/>
      <c r="SCH28" s="389"/>
      <c r="SCI28" s="389"/>
      <c r="SCJ28" s="389"/>
      <c r="SCK28" s="389"/>
      <c r="SCL28" s="389"/>
      <c r="SCM28" s="389"/>
      <c r="SCN28" s="389"/>
      <c r="SCO28" s="389"/>
      <c r="SCP28" s="389"/>
      <c r="SCQ28" s="389"/>
      <c r="SCR28" s="389"/>
      <c r="SCS28" s="389"/>
      <c r="SCT28" s="389"/>
      <c r="SCU28" s="389"/>
      <c r="SCV28" s="389"/>
      <c r="SCW28" s="389"/>
      <c r="SCX28" s="389"/>
      <c r="SCY28" s="389"/>
      <c r="SCZ28" s="389"/>
      <c r="SDA28" s="389"/>
      <c r="SDB28" s="389"/>
      <c r="SDC28" s="389"/>
      <c r="SDD28" s="389"/>
      <c r="SDE28" s="389"/>
      <c r="SDF28" s="389"/>
      <c r="SDG28" s="389"/>
      <c r="SDH28" s="389"/>
      <c r="SDI28" s="389"/>
      <c r="SDJ28" s="389"/>
      <c r="SDK28" s="389"/>
      <c r="SDL28" s="389"/>
      <c r="SDM28" s="389"/>
      <c r="SDN28" s="389"/>
      <c r="SDO28" s="389"/>
      <c r="SDP28" s="389"/>
      <c r="SDQ28" s="389"/>
      <c r="SDR28" s="389"/>
      <c r="SDS28" s="389"/>
      <c r="SDT28" s="389"/>
      <c r="SDU28" s="389"/>
      <c r="SDV28" s="389"/>
      <c r="SDW28" s="389"/>
      <c r="SDX28" s="389"/>
      <c r="SDY28" s="389"/>
      <c r="SDZ28" s="389"/>
      <c r="SEA28" s="389"/>
      <c r="SEB28" s="389"/>
      <c r="SEC28" s="389"/>
      <c r="SED28" s="389"/>
      <c r="SEE28" s="389"/>
      <c r="SEF28" s="389"/>
      <c r="SEG28" s="389"/>
      <c r="SEH28" s="389"/>
      <c r="SEI28" s="389"/>
      <c r="SEJ28" s="389"/>
      <c r="SEK28" s="389"/>
      <c r="SEL28" s="389"/>
      <c r="SEM28" s="389"/>
      <c r="SEN28" s="389"/>
      <c r="SEO28" s="389"/>
      <c r="SEP28" s="389"/>
      <c r="SEQ28" s="389"/>
      <c r="SER28" s="389"/>
      <c r="SES28" s="389"/>
      <c r="SET28" s="389"/>
      <c r="SEU28" s="389"/>
      <c r="SEV28" s="389"/>
      <c r="SEW28" s="389"/>
      <c r="SEX28" s="389"/>
      <c r="SEY28" s="389"/>
      <c r="SEZ28" s="389"/>
      <c r="SFA28" s="389"/>
      <c r="SFB28" s="389"/>
      <c r="SFC28" s="389"/>
      <c r="SFD28" s="389"/>
      <c r="SFE28" s="389"/>
      <c r="SFF28" s="389"/>
      <c r="SFG28" s="389"/>
      <c r="SFH28" s="389"/>
      <c r="SFI28" s="389"/>
      <c r="SFJ28" s="389"/>
      <c r="SFK28" s="389"/>
      <c r="SFL28" s="389"/>
      <c r="SFM28" s="389"/>
      <c r="SFN28" s="389"/>
      <c r="SFO28" s="389"/>
      <c r="SFP28" s="389"/>
      <c r="SFQ28" s="389"/>
      <c r="SFR28" s="389"/>
      <c r="SFS28" s="389"/>
      <c r="SFT28" s="389"/>
      <c r="SFU28" s="389"/>
      <c r="SFV28" s="389"/>
      <c r="SFW28" s="389"/>
      <c r="SFX28" s="389"/>
      <c r="SFY28" s="389"/>
      <c r="SFZ28" s="389"/>
      <c r="SGA28" s="389"/>
      <c r="SGB28" s="389"/>
      <c r="SGC28" s="389"/>
      <c r="SGD28" s="389"/>
      <c r="SGE28" s="389"/>
      <c r="SGF28" s="389"/>
      <c r="SGG28" s="389"/>
      <c r="SGH28" s="389"/>
      <c r="SGI28" s="389"/>
      <c r="SGJ28" s="389"/>
      <c r="SGK28" s="389"/>
      <c r="SGL28" s="389"/>
      <c r="SGM28" s="389"/>
      <c r="SGN28" s="389"/>
      <c r="SGO28" s="389"/>
      <c r="SGP28" s="389"/>
      <c r="SGQ28" s="389"/>
      <c r="SGR28" s="389"/>
      <c r="SGS28" s="389"/>
      <c r="SGT28" s="389"/>
      <c r="SGU28" s="389"/>
      <c r="SGV28" s="389"/>
      <c r="SGW28" s="389"/>
      <c r="SGX28" s="389"/>
      <c r="SGY28" s="389"/>
      <c r="SGZ28" s="389"/>
      <c r="SHA28" s="389"/>
      <c r="SHB28" s="389"/>
      <c r="SHC28" s="389"/>
      <c r="SHD28" s="389"/>
      <c r="SHE28" s="389"/>
      <c r="SHF28" s="389"/>
      <c r="SHG28" s="389"/>
      <c r="SHH28" s="389"/>
      <c r="SHI28" s="389"/>
      <c r="SHJ28" s="389"/>
      <c r="SHK28" s="389"/>
      <c r="SHL28" s="389"/>
      <c r="SHM28" s="389"/>
      <c r="SHN28" s="389"/>
      <c r="SHO28" s="389"/>
      <c r="SHP28" s="389"/>
      <c r="SHQ28" s="389"/>
      <c r="SHR28" s="389"/>
      <c r="SHS28" s="389"/>
      <c r="SHT28" s="389"/>
      <c r="SHU28" s="389"/>
      <c r="SHV28" s="389"/>
      <c r="SHW28" s="389"/>
      <c r="SHX28" s="389"/>
      <c r="SHY28" s="389"/>
      <c r="SHZ28" s="389"/>
      <c r="SIA28" s="389"/>
      <c r="SIB28" s="389"/>
      <c r="SIC28" s="389"/>
      <c r="SID28" s="389"/>
      <c r="SIE28" s="389"/>
      <c r="SIF28" s="389"/>
      <c r="SIG28" s="389"/>
      <c r="SIH28" s="389"/>
      <c r="SII28" s="389"/>
      <c r="SIJ28" s="389"/>
      <c r="SIK28" s="389"/>
      <c r="SIL28" s="389"/>
      <c r="SIM28" s="389"/>
      <c r="SIN28" s="389"/>
      <c r="SIO28" s="389"/>
      <c r="SIP28" s="389"/>
      <c r="SIQ28" s="389"/>
      <c r="SIR28" s="389"/>
      <c r="SIS28" s="389"/>
      <c r="SIT28" s="389"/>
      <c r="SIU28" s="389"/>
      <c r="SIV28" s="389"/>
      <c r="SIW28" s="389"/>
      <c r="SIX28" s="389"/>
      <c r="SIY28" s="389"/>
      <c r="SIZ28" s="389"/>
      <c r="SJA28" s="389"/>
      <c r="SJB28" s="389"/>
      <c r="SJC28" s="389"/>
      <c r="SJD28" s="389"/>
      <c r="SJE28" s="389"/>
      <c r="SJF28" s="389"/>
      <c r="SJG28" s="389"/>
      <c r="SJH28" s="389"/>
      <c r="SJI28" s="389"/>
      <c r="SJJ28" s="389"/>
      <c r="SJK28" s="389"/>
      <c r="SJL28" s="389"/>
      <c r="SJM28" s="389"/>
      <c r="SJN28" s="389"/>
      <c r="SJO28" s="389"/>
      <c r="SJP28" s="389"/>
      <c r="SJQ28" s="389"/>
      <c r="SJR28" s="389"/>
      <c r="SJS28" s="389"/>
      <c r="SJT28" s="389"/>
      <c r="SJU28" s="389"/>
      <c r="SJV28" s="389"/>
      <c r="SJW28" s="389"/>
      <c r="SJX28" s="389"/>
      <c r="SJY28" s="389"/>
      <c r="SJZ28" s="389"/>
      <c r="SKA28" s="389"/>
      <c r="SKB28" s="389"/>
      <c r="SKC28" s="389"/>
      <c r="SKD28" s="389"/>
      <c r="SKE28" s="389"/>
      <c r="SKF28" s="389"/>
      <c r="SKG28" s="389"/>
      <c r="SKH28" s="389"/>
      <c r="SKI28" s="389"/>
      <c r="SKJ28" s="389"/>
      <c r="SKK28" s="389"/>
      <c r="SKL28" s="389"/>
      <c r="SKM28" s="389"/>
      <c r="SKN28" s="389"/>
      <c r="SKO28" s="389"/>
      <c r="SKP28" s="389"/>
      <c r="SKQ28" s="389"/>
      <c r="SKR28" s="389"/>
      <c r="SKS28" s="389"/>
      <c r="SKT28" s="389"/>
      <c r="SKU28" s="389"/>
      <c r="SKV28" s="389"/>
      <c r="SKW28" s="389"/>
      <c r="SKX28" s="389"/>
      <c r="SKY28" s="389"/>
      <c r="SKZ28" s="389"/>
      <c r="SLA28" s="389"/>
      <c r="SLB28" s="389"/>
      <c r="SLC28" s="389"/>
      <c r="SLD28" s="389"/>
      <c r="SLE28" s="389"/>
      <c r="SLF28" s="389"/>
      <c r="SLG28" s="389"/>
      <c r="SLH28" s="389"/>
      <c r="SLI28" s="389"/>
      <c r="SLJ28" s="389"/>
      <c r="SLK28" s="389"/>
      <c r="SLL28" s="389"/>
      <c r="SLM28" s="389"/>
      <c r="SLN28" s="389"/>
      <c r="SLO28" s="389"/>
      <c r="SLP28" s="389"/>
      <c r="SLQ28" s="389"/>
      <c r="SLR28" s="389"/>
      <c r="SLS28" s="389"/>
      <c r="SLT28" s="389"/>
      <c r="SLU28" s="389"/>
      <c r="SLV28" s="389"/>
      <c r="SLW28" s="389"/>
      <c r="SLX28" s="389"/>
      <c r="SLY28" s="389"/>
      <c r="SLZ28" s="389"/>
      <c r="SMA28" s="389"/>
      <c r="SMB28" s="389"/>
      <c r="SMC28" s="389"/>
      <c r="SMD28" s="389"/>
      <c r="SME28" s="389"/>
      <c r="SMF28" s="389"/>
      <c r="SMG28" s="389"/>
      <c r="SMH28" s="389"/>
      <c r="SMI28" s="389"/>
      <c r="SMJ28" s="389"/>
      <c r="SMK28" s="389"/>
      <c r="SML28" s="389"/>
      <c r="SMM28" s="389"/>
      <c r="SMN28" s="389"/>
      <c r="SMO28" s="389"/>
      <c r="SMP28" s="389"/>
      <c r="SMQ28" s="389"/>
      <c r="SMR28" s="389"/>
      <c r="SMS28" s="389"/>
      <c r="SMT28" s="389"/>
      <c r="SMU28" s="389"/>
      <c r="SMV28" s="389"/>
      <c r="SMW28" s="389"/>
      <c r="SMX28" s="389"/>
      <c r="SMY28" s="389"/>
      <c r="SMZ28" s="389"/>
      <c r="SNA28" s="389"/>
      <c r="SNB28" s="389"/>
      <c r="SNC28" s="389"/>
      <c r="SND28" s="389"/>
      <c r="SNE28" s="389"/>
      <c r="SNF28" s="389"/>
      <c r="SNG28" s="389"/>
      <c r="SNH28" s="389"/>
      <c r="SNI28" s="389"/>
      <c r="SNJ28" s="389"/>
      <c r="SNK28" s="389"/>
      <c r="SNL28" s="389"/>
      <c r="SNM28" s="389"/>
      <c r="SNN28" s="389"/>
      <c r="SNO28" s="389"/>
      <c r="SNP28" s="389"/>
      <c r="SNQ28" s="389"/>
      <c r="SNR28" s="389"/>
      <c r="SNS28" s="389"/>
      <c r="SNT28" s="389"/>
      <c r="SNU28" s="389"/>
      <c r="SNV28" s="389"/>
      <c r="SNW28" s="389"/>
      <c r="SNX28" s="389"/>
      <c r="SNY28" s="389"/>
      <c r="SNZ28" s="389"/>
      <c r="SOA28" s="389"/>
      <c r="SOB28" s="389"/>
      <c r="SOC28" s="389"/>
      <c r="SOD28" s="389"/>
      <c r="SOE28" s="389"/>
      <c r="SOF28" s="389"/>
      <c r="SOG28" s="389"/>
      <c r="SOH28" s="389"/>
      <c r="SOI28" s="389"/>
      <c r="SOJ28" s="389"/>
      <c r="SOK28" s="389"/>
      <c r="SOL28" s="389"/>
      <c r="SOM28" s="389"/>
      <c r="SON28" s="389"/>
      <c r="SOO28" s="389"/>
      <c r="SOP28" s="389"/>
      <c r="SOQ28" s="389"/>
      <c r="SOR28" s="389"/>
      <c r="SOS28" s="389"/>
      <c r="SOT28" s="389"/>
      <c r="SOU28" s="389"/>
      <c r="SOV28" s="389"/>
      <c r="SOW28" s="389"/>
      <c r="SOX28" s="389"/>
      <c r="SOY28" s="389"/>
      <c r="SOZ28" s="389"/>
      <c r="SPA28" s="389"/>
      <c r="SPB28" s="389"/>
      <c r="SPC28" s="389"/>
      <c r="SPD28" s="389"/>
      <c r="SPE28" s="389"/>
      <c r="SPF28" s="389"/>
      <c r="SPG28" s="389"/>
      <c r="SPH28" s="389"/>
      <c r="SPI28" s="389"/>
      <c r="SPJ28" s="389"/>
      <c r="SPK28" s="389"/>
      <c r="SPL28" s="389"/>
      <c r="SPM28" s="389"/>
      <c r="SPN28" s="389"/>
      <c r="SPO28" s="389"/>
      <c r="SPP28" s="389"/>
      <c r="SPQ28" s="389"/>
      <c r="SPR28" s="389"/>
      <c r="SPS28" s="389"/>
      <c r="SPT28" s="389"/>
      <c r="SPU28" s="389"/>
      <c r="SPV28" s="389"/>
      <c r="SPW28" s="389"/>
      <c r="SPX28" s="389"/>
      <c r="SPY28" s="389"/>
      <c r="SPZ28" s="389"/>
      <c r="SQA28" s="389"/>
      <c r="SQB28" s="389"/>
      <c r="SQC28" s="389"/>
      <c r="SQD28" s="389"/>
      <c r="SQE28" s="389"/>
      <c r="SQF28" s="389"/>
      <c r="SQG28" s="389"/>
      <c r="SQH28" s="389"/>
      <c r="SQI28" s="389"/>
      <c r="SQJ28" s="389"/>
      <c r="SQK28" s="389"/>
      <c r="SQL28" s="389"/>
      <c r="SQM28" s="389"/>
      <c r="SQN28" s="389"/>
      <c r="SQO28" s="389"/>
      <c r="SQP28" s="389"/>
      <c r="SQQ28" s="389"/>
      <c r="SQR28" s="389"/>
      <c r="SQS28" s="389"/>
      <c r="SQT28" s="389"/>
      <c r="SQU28" s="389"/>
      <c r="SQV28" s="389"/>
      <c r="SQW28" s="389"/>
      <c r="SQX28" s="389"/>
      <c r="SQY28" s="389"/>
      <c r="SQZ28" s="389"/>
      <c r="SRA28" s="389"/>
      <c r="SRB28" s="389"/>
      <c r="SRC28" s="389"/>
      <c r="SRD28" s="389"/>
      <c r="SRE28" s="389"/>
      <c r="SRF28" s="389"/>
      <c r="SRG28" s="389"/>
      <c r="SRH28" s="389"/>
      <c r="SRI28" s="389"/>
      <c r="SRJ28" s="389"/>
      <c r="SRK28" s="389"/>
      <c r="SRL28" s="389"/>
      <c r="SRM28" s="389"/>
      <c r="SRN28" s="389"/>
      <c r="SRO28" s="389"/>
      <c r="SRP28" s="389"/>
      <c r="SRQ28" s="389"/>
      <c r="SRR28" s="389"/>
      <c r="SRS28" s="389"/>
      <c r="SRT28" s="389"/>
      <c r="SRU28" s="389"/>
      <c r="SRV28" s="389"/>
      <c r="SRW28" s="389"/>
      <c r="SRX28" s="389"/>
      <c r="SRY28" s="389"/>
      <c r="SRZ28" s="389"/>
      <c r="SSA28" s="389"/>
      <c r="SSB28" s="389"/>
      <c r="SSC28" s="389"/>
      <c r="SSD28" s="389"/>
      <c r="SSE28" s="389"/>
      <c r="SSF28" s="389"/>
      <c r="SSG28" s="389"/>
      <c r="SSH28" s="389"/>
      <c r="SSI28" s="389"/>
      <c r="SSJ28" s="389"/>
      <c r="SSK28" s="389"/>
      <c r="SSL28" s="389"/>
      <c r="SSM28" s="389"/>
      <c r="SSN28" s="389"/>
      <c r="SSO28" s="389"/>
      <c r="SSP28" s="389"/>
      <c r="SSQ28" s="389"/>
      <c r="SSR28" s="389"/>
      <c r="SSS28" s="389"/>
      <c r="SST28" s="389"/>
      <c r="SSU28" s="389"/>
      <c r="SSV28" s="389"/>
      <c r="SSW28" s="389"/>
      <c r="SSX28" s="389"/>
      <c r="SSY28" s="389"/>
      <c r="SSZ28" s="389"/>
      <c r="STA28" s="389"/>
      <c r="STB28" s="389"/>
      <c r="STC28" s="389"/>
      <c r="STD28" s="389"/>
      <c r="STE28" s="389"/>
      <c r="STF28" s="389"/>
      <c r="STG28" s="389"/>
      <c r="STH28" s="389"/>
      <c r="STI28" s="389"/>
      <c r="STJ28" s="389"/>
      <c r="STK28" s="389"/>
      <c r="STL28" s="389"/>
      <c r="STM28" s="389"/>
      <c r="STN28" s="389"/>
      <c r="STO28" s="389"/>
      <c r="STP28" s="389"/>
      <c r="STQ28" s="389"/>
      <c r="STR28" s="389"/>
      <c r="STS28" s="389"/>
      <c r="STT28" s="389"/>
      <c r="STU28" s="389"/>
      <c r="STV28" s="389"/>
      <c r="STW28" s="389"/>
      <c r="STX28" s="389"/>
      <c r="STY28" s="389"/>
      <c r="STZ28" s="389"/>
      <c r="SUA28" s="389"/>
      <c r="SUB28" s="389"/>
      <c r="SUC28" s="389"/>
      <c r="SUD28" s="389"/>
      <c r="SUE28" s="389"/>
      <c r="SUF28" s="389"/>
      <c r="SUG28" s="389"/>
      <c r="SUH28" s="389"/>
      <c r="SUI28" s="389"/>
      <c r="SUJ28" s="389"/>
      <c r="SUK28" s="389"/>
      <c r="SUL28" s="389"/>
      <c r="SUM28" s="389"/>
      <c r="SUN28" s="389"/>
      <c r="SUO28" s="389"/>
      <c r="SUP28" s="389"/>
      <c r="SUQ28" s="389"/>
      <c r="SUR28" s="389"/>
      <c r="SUS28" s="389"/>
      <c r="SUT28" s="389"/>
      <c r="SUU28" s="389"/>
      <c r="SUV28" s="389"/>
      <c r="SUW28" s="389"/>
      <c r="SUX28" s="389"/>
      <c r="SUY28" s="389"/>
      <c r="SUZ28" s="389"/>
      <c r="SVA28" s="389"/>
      <c r="SVB28" s="389"/>
      <c r="SVC28" s="389"/>
      <c r="SVD28" s="389"/>
      <c r="SVE28" s="389"/>
      <c r="SVF28" s="389"/>
      <c r="SVG28" s="389"/>
      <c r="SVH28" s="389"/>
      <c r="SVI28" s="389"/>
      <c r="SVJ28" s="389"/>
      <c r="SVK28" s="389"/>
      <c r="SVL28" s="389"/>
      <c r="SVM28" s="389"/>
      <c r="SVN28" s="389"/>
      <c r="SVO28" s="389"/>
      <c r="SVP28" s="389"/>
      <c r="SVQ28" s="389"/>
      <c r="SVR28" s="389"/>
      <c r="SVS28" s="389"/>
      <c r="SVT28" s="389"/>
      <c r="SVU28" s="389"/>
      <c r="SVV28" s="389"/>
      <c r="SVW28" s="389"/>
      <c r="SVX28" s="389"/>
      <c r="SVY28" s="389"/>
      <c r="SVZ28" s="389"/>
      <c r="SWA28" s="389"/>
      <c r="SWB28" s="389"/>
      <c r="SWC28" s="389"/>
      <c r="SWD28" s="389"/>
      <c r="SWE28" s="389"/>
      <c r="SWF28" s="389"/>
      <c r="SWG28" s="389"/>
      <c r="SWH28" s="389"/>
      <c r="SWI28" s="389"/>
      <c r="SWJ28" s="389"/>
      <c r="SWK28" s="389"/>
      <c r="SWL28" s="389"/>
      <c r="SWM28" s="389"/>
      <c r="SWN28" s="389"/>
      <c r="SWO28" s="389"/>
      <c r="SWP28" s="389"/>
      <c r="SWQ28" s="389"/>
      <c r="SWR28" s="389"/>
      <c r="SWS28" s="389"/>
      <c r="SWT28" s="389"/>
      <c r="SWU28" s="389"/>
      <c r="SWV28" s="389"/>
      <c r="SWW28" s="389"/>
      <c r="SWX28" s="389"/>
      <c r="SWY28" s="389"/>
      <c r="SWZ28" s="389"/>
      <c r="SXA28" s="389"/>
      <c r="SXB28" s="389"/>
      <c r="SXC28" s="389"/>
      <c r="SXD28" s="389"/>
      <c r="SXE28" s="389"/>
      <c r="SXF28" s="389"/>
      <c r="SXG28" s="389"/>
      <c r="SXH28" s="389"/>
      <c r="SXI28" s="389"/>
      <c r="SXJ28" s="389"/>
      <c r="SXK28" s="389"/>
      <c r="SXL28" s="389"/>
      <c r="SXM28" s="389"/>
      <c r="SXN28" s="389"/>
      <c r="SXO28" s="389"/>
      <c r="SXP28" s="389"/>
      <c r="SXQ28" s="389"/>
      <c r="SXR28" s="389"/>
      <c r="SXS28" s="389"/>
      <c r="SXT28" s="389"/>
      <c r="SXU28" s="389"/>
      <c r="SXV28" s="389"/>
      <c r="SXW28" s="389"/>
      <c r="SXX28" s="389"/>
      <c r="SXY28" s="389"/>
      <c r="SXZ28" s="389"/>
      <c r="SYA28" s="389"/>
      <c r="SYB28" s="389"/>
      <c r="SYC28" s="389"/>
      <c r="SYD28" s="389"/>
      <c r="SYE28" s="389"/>
      <c r="SYF28" s="389"/>
      <c r="SYG28" s="389"/>
      <c r="SYH28" s="389"/>
      <c r="SYI28" s="389"/>
      <c r="SYJ28" s="389"/>
      <c r="SYK28" s="389"/>
      <c r="SYL28" s="389"/>
      <c r="SYM28" s="389"/>
      <c r="SYN28" s="389"/>
      <c r="SYO28" s="389"/>
      <c r="SYP28" s="389"/>
      <c r="SYQ28" s="389"/>
      <c r="SYR28" s="389"/>
      <c r="SYS28" s="389"/>
      <c r="SYT28" s="389"/>
      <c r="SYU28" s="389"/>
      <c r="SYV28" s="389"/>
      <c r="SYW28" s="389"/>
      <c r="SYX28" s="389"/>
      <c r="SYY28" s="389"/>
      <c r="SYZ28" s="389"/>
      <c r="SZA28" s="389"/>
      <c r="SZB28" s="389"/>
      <c r="SZC28" s="389"/>
      <c r="SZD28" s="389"/>
      <c r="SZE28" s="389"/>
      <c r="SZF28" s="389"/>
      <c r="SZG28" s="389"/>
      <c r="SZH28" s="389"/>
      <c r="SZI28" s="389"/>
      <c r="SZJ28" s="389"/>
      <c r="SZK28" s="389"/>
      <c r="SZL28" s="389"/>
      <c r="SZM28" s="389"/>
      <c r="SZN28" s="389"/>
      <c r="SZO28" s="389"/>
      <c r="SZP28" s="389"/>
      <c r="SZQ28" s="389"/>
      <c r="SZR28" s="389"/>
      <c r="SZS28" s="389"/>
      <c r="SZT28" s="389"/>
      <c r="SZU28" s="389"/>
      <c r="SZV28" s="389"/>
      <c r="SZW28" s="389"/>
      <c r="SZX28" s="389"/>
      <c r="SZY28" s="389"/>
      <c r="SZZ28" s="389"/>
      <c r="TAA28" s="389"/>
      <c r="TAB28" s="389"/>
      <c r="TAC28" s="389"/>
      <c r="TAD28" s="389"/>
      <c r="TAE28" s="389"/>
      <c r="TAF28" s="389"/>
      <c r="TAG28" s="389"/>
      <c r="TAH28" s="389"/>
      <c r="TAI28" s="389"/>
      <c r="TAJ28" s="389"/>
      <c r="TAK28" s="389"/>
      <c r="TAL28" s="389"/>
      <c r="TAM28" s="389"/>
      <c r="TAN28" s="389"/>
      <c r="TAO28" s="389"/>
      <c r="TAP28" s="389"/>
      <c r="TAQ28" s="389"/>
      <c r="TAR28" s="389"/>
      <c r="TAS28" s="389"/>
      <c r="TAT28" s="389"/>
      <c r="TAU28" s="389"/>
      <c r="TAV28" s="389"/>
      <c r="TAW28" s="389"/>
      <c r="TAX28" s="389"/>
      <c r="TAY28" s="389"/>
      <c r="TAZ28" s="389"/>
      <c r="TBA28" s="389"/>
      <c r="TBB28" s="389"/>
      <c r="TBC28" s="389"/>
      <c r="TBD28" s="389"/>
      <c r="TBE28" s="389"/>
      <c r="TBF28" s="389"/>
      <c r="TBG28" s="389"/>
      <c r="TBH28" s="389"/>
      <c r="TBI28" s="389"/>
      <c r="TBJ28" s="389"/>
      <c r="TBK28" s="389"/>
      <c r="TBL28" s="389"/>
      <c r="TBM28" s="389"/>
      <c r="TBN28" s="389"/>
      <c r="TBO28" s="389"/>
      <c r="TBP28" s="389"/>
      <c r="TBQ28" s="389"/>
      <c r="TBR28" s="389"/>
      <c r="TBS28" s="389"/>
      <c r="TBT28" s="389"/>
      <c r="TBU28" s="389"/>
      <c r="TBV28" s="389"/>
      <c r="TBW28" s="389"/>
      <c r="TBX28" s="389"/>
      <c r="TBY28" s="389"/>
      <c r="TBZ28" s="389"/>
      <c r="TCA28" s="389"/>
      <c r="TCB28" s="389"/>
      <c r="TCC28" s="389"/>
      <c r="TCD28" s="389"/>
      <c r="TCE28" s="389"/>
      <c r="TCF28" s="389"/>
      <c r="TCG28" s="389"/>
      <c r="TCH28" s="389"/>
      <c r="TCI28" s="389"/>
      <c r="TCJ28" s="389"/>
      <c r="TCK28" s="389"/>
      <c r="TCL28" s="389"/>
      <c r="TCM28" s="389"/>
      <c r="TCN28" s="389"/>
      <c r="TCO28" s="389"/>
      <c r="TCP28" s="389"/>
      <c r="TCQ28" s="389"/>
      <c r="TCR28" s="389"/>
      <c r="TCS28" s="389"/>
      <c r="TCT28" s="389"/>
      <c r="TCU28" s="389"/>
      <c r="TCV28" s="389"/>
      <c r="TCW28" s="389"/>
      <c r="TCX28" s="389"/>
      <c r="TCY28" s="389"/>
      <c r="TCZ28" s="389"/>
      <c r="TDA28" s="389"/>
      <c r="TDB28" s="389"/>
      <c r="TDC28" s="389"/>
      <c r="TDD28" s="389"/>
      <c r="TDE28" s="389"/>
      <c r="TDF28" s="389"/>
      <c r="TDG28" s="389"/>
      <c r="TDH28" s="389"/>
      <c r="TDI28" s="389"/>
      <c r="TDJ28" s="389"/>
      <c r="TDK28" s="389"/>
      <c r="TDL28" s="389"/>
      <c r="TDM28" s="389"/>
      <c r="TDN28" s="389"/>
      <c r="TDO28" s="389"/>
      <c r="TDP28" s="389"/>
      <c r="TDQ28" s="389"/>
      <c r="TDR28" s="389"/>
      <c r="TDS28" s="389"/>
      <c r="TDT28" s="389"/>
      <c r="TDU28" s="389"/>
      <c r="TDV28" s="389"/>
      <c r="TDW28" s="389"/>
      <c r="TDX28" s="389"/>
      <c r="TDY28" s="389"/>
      <c r="TDZ28" s="389"/>
      <c r="TEA28" s="389"/>
      <c r="TEB28" s="389"/>
      <c r="TEC28" s="389"/>
      <c r="TED28" s="389"/>
      <c r="TEE28" s="389"/>
      <c r="TEF28" s="389"/>
      <c r="TEG28" s="389"/>
      <c r="TEH28" s="389"/>
      <c r="TEI28" s="389"/>
      <c r="TEJ28" s="389"/>
      <c r="TEK28" s="389"/>
      <c r="TEL28" s="389"/>
      <c r="TEM28" s="389"/>
      <c r="TEN28" s="389"/>
      <c r="TEO28" s="389"/>
      <c r="TEP28" s="389"/>
      <c r="TEQ28" s="389"/>
      <c r="TER28" s="389"/>
      <c r="TES28" s="389"/>
      <c r="TET28" s="389"/>
      <c r="TEU28" s="389"/>
      <c r="TEV28" s="389"/>
      <c r="TEW28" s="389"/>
      <c r="TEX28" s="389"/>
      <c r="TEY28" s="389"/>
      <c r="TEZ28" s="389"/>
      <c r="TFA28" s="389"/>
      <c r="TFB28" s="389"/>
      <c r="TFC28" s="389"/>
      <c r="TFD28" s="389"/>
      <c r="TFE28" s="389"/>
      <c r="TFF28" s="389"/>
      <c r="TFG28" s="389"/>
      <c r="TFH28" s="389"/>
      <c r="TFI28" s="389"/>
      <c r="TFJ28" s="389"/>
      <c r="TFK28" s="389"/>
      <c r="TFL28" s="389"/>
      <c r="TFM28" s="389"/>
      <c r="TFN28" s="389"/>
      <c r="TFO28" s="389"/>
      <c r="TFP28" s="389"/>
      <c r="TFQ28" s="389"/>
      <c r="TFR28" s="389"/>
      <c r="TFS28" s="389"/>
      <c r="TFT28" s="389"/>
      <c r="TFU28" s="389"/>
      <c r="TFV28" s="389"/>
      <c r="TFW28" s="389"/>
      <c r="TFX28" s="389"/>
      <c r="TFY28" s="389"/>
      <c r="TFZ28" s="389"/>
      <c r="TGA28" s="389"/>
      <c r="TGB28" s="389"/>
      <c r="TGC28" s="389"/>
      <c r="TGD28" s="389"/>
      <c r="TGE28" s="389"/>
      <c r="TGF28" s="389"/>
      <c r="TGG28" s="389"/>
      <c r="TGH28" s="389"/>
      <c r="TGI28" s="389"/>
      <c r="TGJ28" s="389"/>
      <c r="TGK28" s="389"/>
      <c r="TGL28" s="389"/>
      <c r="TGM28" s="389"/>
      <c r="TGN28" s="389"/>
      <c r="TGO28" s="389"/>
      <c r="TGP28" s="389"/>
      <c r="TGQ28" s="389"/>
      <c r="TGR28" s="389"/>
      <c r="TGS28" s="389"/>
      <c r="TGT28" s="389"/>
      <c r="TGU28" s="389"/>
      <c r="TGV28" s="389"/>
      <c r="TGW28" s="389"/>
      <c r="TGX28" s="389"/>
      <c r="TGY28" s="389"/>
      <c r="TGZ28" s="389"/>
      <c r="THA28" s="389"/>
      <c r="THB28" s="389"/>
      <c r="THC28" s="389"/>
      <c r="THD28" s="389"/>
      <c r="THE28" s="389"/>
      <c r="THF28" s="389"/>
      <c r="THG28" s="389"/>
      <c r="THH28" s="389"/>
      <c r="THI28" s="389"/>
      <c r="THJ28" s="389"/>
      <c r="THK28" s="389"/>
      <c r="THL28" s="389"/>
      <c r="THM28" s="389"/>
      <c r="THN28" s="389"/>
      <c r="THO28" s="389"/>
      <c r="THP28" s="389"/>
      <c r="THQ28" s="389"/>
      <c r="THR28" s="389"/>
      <c r="THS28" s="389"/>
      <c r="THT28" s="389"/>
      <c r="THU28" s="389"/>
      <c r="THV28" s="389"/>
      <c r="THW28" s="389"/>
      <c r="THX28" s="389"/>
      <c r="THY28" s="389"/>
      <c r="THZ28" s="389"/>
      <c r="TIA28" s="389"/>
      <c r="TIB28" s="389"/>
      <c r="TIC28" s="389"/>
      <c r="TID28" s="389"/>
      <c r="TIE28" s="389"/>
      <c r="TIF28" s="389"/>
      <c r="TIG28" s="389"/>
      <c r="TIH28" s="389"/>
      <c r="TII28" s="389"/>
      <c r="TIJ28" s="389"/>
      <c r="TIK28" s="389"/>
      <c r="TIL28" s="389"/>
      <c r="TIM28" s="389"/>
      <c r="TIN28" s="389"/>
      <c r="TIO28" s="389"/>
      <c r="TIP28" s="389"/>
      <c r="TIQ28" s="389"/>
      <c r="TIR28" s="389"/>
      <c r="TIS28" s="389"/>
      <c r="TIT28" s="389"/>
      <c r="TIU28" s="389"/>
      <c r="TIV28" s="389"/>
      <c r="TIW28" s="389"/>
      <c r="TIX28" s="389"/>
      <c r="TIY28" s="389"/>
      <c r="TIZ28" s="389"/>
      <c r="TJA28" s="389"/>
      <c r="TJB28" s="389"/>
      <c r="TJC28" s="389"/>
      <c r="TJD28" s="389"/>
      <c r="TJE28" s="389"/>
      <c r="TJF28" s="389"/>
      <c r="TJG28" s="389"/>
      <c r="TJH28" s="389"/>
      <c r="TJI28" s="389"/>
      <c r="TJJ28" s="389"/>
      <c r="TJK28" s="389"/>
      <c r="TJL28" s="389"/>
      <c r="TJM28" s="389"/>
      <c r="TJN28" s="389"/>
      <c r="TJO28" s="389"/>
      <c r="TJP28" s="389"/>
      <c r="TJQ28" s="389"/>
      <c r="TJR28" s="389"/>
      <c r="TJS28" s="389"/>
      <c r="TJT28" s="389"/>
      <c r="TJU28" s="389"/>
      <c r="TJV28" s="389"/>
      <c r="TJW28" s="389"/>
      <c r="TJX28" s="389"/>
      <c r="TJY28" s="389"/>
      <c r="TJZ28" s="389"/>
      <c r="TKA28" s="389"/>
      <c r="TKB28" s="389"/>
      <c r="TKC28" s="389"/>
      <c r="TKD28" s="389"/>
      <c r="TKE28" s="389"/>
      <c r="TKF28" s="389"/>
      <c r="TKG28" s="389"/>
      <c r="TKH28" s="389"/>
      <c r="TKI28" s="389"/>
      <c r="TKJ28" s="389"/>
      <c r="TKK28" s="389"/>
      <c r="TKL28" s="389"/>
      <c r="TKM28" s="389"/>
      <c r="TKN28" s="389"/>
      <c r="TKO28" s="389"/>
      <c r="TKP28" s="389"/>
      <c r="TKQ28" s="389"/>
      <c r="TKR28" s="389"/>
      <c r="TKS28" s="389"/>
      <c r="TKT28" s="389"/>
      <c r="TKU28" s="389"/>
      <c r="TKV28" s="389"/>
      <c r="TKW28" s="389"/>
      <c r="TKX28" s="389"/>
      <c r="TKY28" s="389"/>
      <c r="TKZ28" s="389"/>
      <c r="TLA28" s="389"/>
      <c r="TLB28" s="389"/>
      <c r="TLC28" s="389"/>
      <c r="TLD28" s="389"/>
      <c r="TLE28" s="389"/>
      <c r="TLF28" s="389"/>
      <c r="TLG28" s="389"/>
      <c r="TLH28" s="389"/>
      <c r="TLI28" s="389"/>
      <c r="TLJ28" s="389"/>
      <c r="TLK28" s="389"/>
      <c r="TLL28" s="389"/>
      <c r="TLM28" s="389"/>
      <c r="TLN28" s="389"/>
      <c r="TLO28" s="389"/>
      <c r="TLP28" s="389"/>
      <c r="TLQ28" s="389"/>
      <c r="TLR28" s="389"/>
      <c r="TLS28" s="389"/>
      <c r="TLT28" s="389"/>
      <c r="TLU28" s="389"/>
      <c r="TLV28" s="389"/>
      <c r="TLW28" s="389"/>
      <c r="TLX28" s="389"/>
      <c r="TLY28" s="389"/>
      <c r="TLZ28" s="389"/>
      <c r="TMA28" s="389"/>
      <c r="TMB28" s="389"/>
      <c r="TMC28" s="389"/>
      <c r="TMD28" s="389"/>
      <c r="TME28" s="389"/>
      <c r="TMF28" s="389"/>
      <c r="TMG28" s="389"/>
      <c r="TMH28" s="389"/>
      <c r="TMI28" s="389"/>
      <c r="TMJ28" s="389"/>
      <c r="TMK28" s="389"/>
      <c r="TML28" s="389"/>
      <c r="TMM28" s="389"/>
      <c r="TMN28" s="389"/>
      <c r="TMO28" s="389"/>
      <c r="TMP28" s="389"/>
      <c r="TMQ28" s="389"/>
      <c r="TMR28" s="389"/>
      <c r="TMS28" s="389"/>
      <c r="TMT28" s="389"/>
      <c r="TMU28" s="389"/>
      <c r="TMV28" s="389"/>
      <c r="TMW28" s="389"/>
      <c r="TMX28" s="389"/>
      <c r="TMY28" s="389"/>
      <c r="TMZ28" s="389"/>
      <c r="TNA28" s="389"/>
      <c r="TNB28" s="389"/>
      <c r="TNC28" s="389"/>
      <c r="TND28" s="389"/>
      <c r="TNE28" s="389"/>
      <c r="TNF28" s="389"/>
      <c r="TNG28" s="389"/>
      <c r="TNH28" s="389"/>
      <c r="TNI28" s="389"/>
      <c r="TNJ28" s="389"/>
      <c r="TNK28" s="389"/>
      <c r="TNL28" s="389"/>
      <c r="TNM28" s="389"/>
      <c r="TNN28" s="389"/>
      <c r="TNO28" s="389"/>
      <c r="TNP28" s="389"/>
      <c r="TNQ28" s="389"/>
      <c r="TNR28" s="389"/>
      <c r="TNS28" s="389"/>
      <c r="TNT28" s="389"/>
      <c r="TNU28" s="389"/>
      <c r="TNV28" s="389"/>
      <c r="TNW28" s="389"/>
      <c r="TNX28" s="389"/>
      <c r="TNY28" s="389"/>
      <c r="TNZ28" s="389"/>
      <c r="TOA28" s="389"/>
      <c r="TOB28" s="389"/>
      <c r="TOC28" s="389"/>
      <c r="TOD28" s="389"/>
      <c r="TOE28" s="389"/>
      <c r="TOF28" s="389"/>
      <c r="TOG28" s="389"/>
      <c r="TOH28" s="389"/>
      <c r="TOI28" s="389"/>
      <c r="TOJ28" s="389"/>
      <c r="TOK28" s="389"/>
      <c r="TOL28" s="389"/>
      <c r="TOM28" s="389"/>
      <c r="TON28" s="389"/>
      <c r="TOO28" s="389"/>
      <c r="TOP28" s="389"/>
      <c r="TOQ28" s="389"/>
      <c r="TOR28" s="389"/>
      <c r="TOS28" s="389"/>
      <c r="TOT28" s="389"/>
      <c r="TOU28" s="389"/>
      <c r="TOV28" s="389"/>
      <c r="TOW28" s="389"/>
      <c r="TOX28" s="389"/>
      <c r="TOY28" s="389"/>
      <c r="TOZ28" s="389"/>
      <c r="TPA28" s="389"/>
      <c r="TPB28" s="389"/>
      <c r="TPC28" s="389"/>
      <c r="TPD28" s="389"/>
      <c r="TPE28" s="389"/>
      <c r="TPF28" s="389"/>
      <c r="TPG28" s="389"/>
      <c r="TPH28" s="389"/>
      <c r="TPI28" s="389"/>
      <c r="TPJ28" s="389"/>
      <c r="TPK28" s="389"/>
      <c r="TPL28" s="389"/>
      <c r="TPM28" s="389"/>
      <c r="TPN28" s="389"/>
      <c r="TPO28" s="389"/>
      <c r="TPP28" s="389"/>
      <c r="TPQ28" s="389"/>
      <c r="TPR28" s="389"/>
      <c r="TPS28" s="389"/>
      <c r="TPT28" s="389"/>
      <c r="TPU28" s="389"/>
      <c r="TPV28" s="389"/>
      <c r="TPW28" s="389"/>
      <c r="TPX28" s="389"/>
      <c r="TPY28" s="389"/>
      <c r="TPZ28" s="389"/>
      <c r="TQA28" s="389"/>
      <c r="TQB28" s="389"/>
      <c r="TQC28" s="389"/>
      <c r="TQD28" s="389"/>
      <c r="TQE28" s="389"/>
      <c r="TQF28" s="389"/>
      <c r="TQG28" s="389"/>
      <c r="TQH28" s="389"/>
      <c r="TQI28" s="389"/>
      <c r="TQJ28" s="389"/>
      <c r="TQK28" s="389"/>
      <c r="TQL28" s="389"/>
      <c r="TQM28" s="389"/>
      <c r="TQN28" s="389"/>
      <c r="TQO28" s="389"/>
      <c r="TQP28" s="389"/>
      <c r="TQQ28" s="389"/>
      <c r="TQR28" s="389"/>
      <c r="TQS28" s="389"/>
      <c r="TQT28" s="389"/>
      <c r="TQU28" s="389"/>
      <c r="TQV28" s="389"/>
      <c r="TQW28" s="389"/>
      <c r="TQX28" s="389"/>
      <c r="TQY28" s="389"/>
      <c r="TQZ28" s="389"/>
      <c r="TRA28" s="389"/>
      <c r="TRB28" s="389"/>
      <c r="TRC28" s="389"/>
      <c r="TRD28" s="389"/>
      <c r="TRE28" s="389"/>
      <c r="TRF28" s="389"/>
      <c r="TRG28" s="389"/>
      <c r="TRH28" s="389"/>
      <c r="TRI28" s="389"/>
      <c r="TRJ28" s="389"/>
      <c r="TRK28" s="389"/>
      <c r="TRL28" s="389"/>
      <c r="TRM28" s="389"/>
      <c r="TRN28" s="389"/>
      <c r="TRO28" s="389"/>
      <c r="TRP28" s="389"/>
      <c r="TRQ28" s="389"/>
      <c r="TRR28" s="389"/>
      <c r="TRS28" s="389"/>
      <c r="TRT28" s="389"/>
      <c r="TRU28" s="389"/>
      <c r="TRV28" s="389"/>
      <c r="TRW28" s="389"/>
      <c r="TRX28" s="389"/>
      <c r="TRY28" s="389"/>
      <c r="TRZ28" s="389"/>
      <c r="TSA28" s="389"/>
      <c r="TSB28" s="389"/>
      <c r="TSC28" s="389"/>
      <c r="TSD28" s="389"/>
      <c r="TSE28" s="389"/>
      <c r="TSF28" s="389"/>
      <c r="TSG28" s="389"/>
      <c r="TSH28" s="389"/>
      <c r="TSI28" s="389"/>
      <c r="TSJ28" s="389"/>
      <c r="TSK28" s="389"/>
      <c r="TSL28" s="389"/>
      <c r="TSM28" s="389"/>
      <c r="TSN28" s="389"/>
      <c r="TSO28" s="389"/>
      <c r="TSP28" s="389"/>
      <c r="TSQ28" s="389"/>
      <c r="TSR28" s="389"/>
      <c r="TSS28" s="389"/>
      <c r="TST28" s="389"/>
      <c r="TSU28" s="389"/>
      <c r="TSV28" s="389"/>
      <c r="TSW28" s="389"/>
      <c r="TSX28" s="389"/>
      <c r="TSY28" s="389"/>
      <c r="TSZ28" s="389"/>
      <c r="TTA28" s="389"/>
      <c r="TTB28" s="389"/>
      <c r="TTC28" s="389"/>
      <c r="TTD28" s="389"/>
      <c r="TTE28" s="389"/>
      <c r="TTF28" s="389"/>
      <c r="TTG28" s="389"/>
      <c r="TTH28" s="389"/>
      <c r="TTI28" s="389"/>
      <c r="TTJ28" s="389"/>
      <c r="TTK28" s="389"/>
      <c r="TTL28" s="389"/>
      <c r="TTM28" s="389"/>
      <c r="TTN28" s="389"/>
      <c r="TTO28" s="389"/>
      <c r="TTP28" s="389"/>
      <c r="TTQ28" s="389"/>
      <c r="TTR28" s="389"/>
      <c r="TTS28" s="389"/>
      <c r="TTT28" s="389"/>
      <c r="TTU28" s="389"/>
      <c r="TTV28" s="389"/>
      <c r="TTW28" s="389"/>
      <c r="TTX28" s="389"/>
      <c r="TTY28" s="389"/>
      <c r="TTZ28" s="389"/>
      <c r="TUA28" s="389"/>
      <c r="TUB28" s="389"/>
      <c r="TUC28" s="389"/>
      <c r="TUD28" s="389"/>
      <c r="TUE28" s="389"/>
      <c r="TUF28" s="389"/>
      <c r="TUG28" s="389"/>
      <c r="TUH28" s="389"/>
      <c r="TUI28" s="389"/>
      <c r="TUJ28" s="389"/>
      <c r="TUK28" s="389"/>
      <c r="TUL28" s="389"/>
      <c r="TUM28" s="389"/>
      <c r="TUN28" s="389"/>
      <c r="TUO28" s="389"/>
      <c r="TUP28" s="389"/>
      <c r="TUQ28" s="389"/>
      <c r="TUR28" s="389"/>
      <c r="TUS28" s="389"/>
      <c r="TUT28" s="389"/>
      <c r="TUU28" s="389"/>
      <c r="TUV28" s="389"/>
      <c r="TUW28" s="389"/>
      <c r="TUX28" s="389"/>
      <c r="TUY28" s="389"/>
      <c r="TUZ28" s="389"/>
      <c r="TVA28" s="389"/>
      <c r="TVB28" s="389"/>
      <c r="TVC28" s="389"/>
      <c r="TVD28" s="389"/>
      <c r="TVE28" s="389"/>
      <c r="TVF28" s="389"/>
      <c r="TVG28" s="389"/>
      <c r="TVH28" s="389"/>
      <c r="TVI28" s="389"/>
      <c r="TVJ28" s="389"/>
      <c r="TVK28" s="389"/>
      <c r="TVL28" s="389"/>
      <c r="TVM28" s="389"/>
      <c r="TVN28" s="389"/>
      <c r="TVO28" s="389"/>
      <c r="TVP28" s="389"/>
      <c r="TVQ28" s="389"/>
      <c r="TVR28" s="389"/>
      <c r="TVS28" s="389"/>
      <c r="TVT28" s="389"/>
      <c r="TVU28" s="389"/>
      <c r="TVV28" s="389"/>
      <c r="TVW28" s="389"/>
      <c r="TVX28" s="389"/>
      <c r="TVY28" s="389"/>
      <c r="TVZ28" s="389"/>
      <c r="TWA28" s="389"/>
      <c r="TWB28" s="389"/>
      <c r="TWC28" s="389"/>
      <c r="TWD28" s="389"/>
      <c r="TWE28" s="389"/>
      <c r="TWF28" s="389"/>
      <c r="TWG28" s="389"/>
      <c r="TWH28" s="389"/>
      <c r="TWI28" s="389"/>
      <c r="TWJ28" s="389"/>
      <c r="TWK28" s="389"/>
      <c r="TWL28" s="389"/>
      <c r="TWM28" s="389"/>
      <c r="TWN28" s="389"/>
      <c r="TWO28" s="389"/>
      <c r="TWP28" s="389"/>
      <c r="TWQ28" s="389"/>
      <c r="TWR28" s="389"/>
      <c r="TWS28" s="389"/>
      <c r="TWT28" s="389"/>
      <c r="TWU28" s="389"/>
      <c r="TWV28" s="389"/>
      <c r="TWW28" s="389"/>
      <c r="TWX28" s="389"/>
      <c r="TWY28" s="389"/>
      <c r="TWZ28" s="389"/>
      <c r="TXA28" s="389"/>
      <c r="TXB28" s="389"/>
      <c r="TXC28" s="389"/>
      <c r="TXD28" s="389"/>
      <c r="TXE28" s="389"/>
      <c r="TXF28" s="389"/>
      <c r="TXG28" s="389"/>
      <c r="TXH28" s="389"/>
      <c r="TXI28" s="389"/>
      <c r="TXJ28" s="389"/>
      <c r="TXK28" s="389"/>
      <c r="TXL28" s="389"/>
      <c r="TXM28" s="389"/>
      <c r="TXN28" s="389"/>
      <c r="TXO28" s="389"/>
      <c r="TXP28" s="389"/>
      <c r="TXQ28" s="389"/>
      <c r="TXR28" s="389"/>
      <c r="TXS28" s="389"/>
      <c r="TXT28" s="389"/>
      <c r="TXU28" s="389"/>
      <c r="TXV28" s="389"/>
      <c r="TXW28" s="389"/>
      <c r="TXX28" s="389"/>
      <c r="TXY28" s="389"/>
      <c r="TXZ28" s="389"/>
      <c r="TYA28" s="389"/>
      <c r="TYB28" s="389"/>
      <c r="TYC28" s="389"/>
      <c r="TYD28" s="389"/>
      <c r="TYE28" s="389"/>
      <c r="TYF28" s="389"/>
      <c r="TYG28" s="389"/>
      <c r="TYH28" s="389"/>
      <c r="TYI28" s="389"/>
      <c r="TYJ28" s="389"/>
      <c r="TYK28" s="389"/>
      <c r="TYL28" s="389"/>
      <c r="TYM28" s="389"/>
      <c r="TYN28" s="389"/>
      <c r="TYO28" s="389"/>
      <c r="TYP28" s="389"/>
      <c r="TYQ28" s="389"/>
      <c r="TYR28" s="389"/>
      <c r="TYS28" s="389"/>
      <c r="TYT28" s="389"/>
      <c r="TYU28" s="389"/>
      <c r="TYV28" s="389"/>
      <c r="TYW28" s="389"/>
      <c r="TYX28" s="389"/>
      <c r="TYY28" s="389"/>
      <c r="TYZ28" s="389"/>
      <c r="TZA28" s="389"/>
      <c r="TZB28" s="389"/>
      <c r="TZC28" s="389"/>
      <c r="TZD28" s="389"/>
      <c r="TZE28" s="389"/>
      <c r="TZF28" s="389"/>
      <c r="TZG28" s="389"/>
      <c r="TZH28" s="389"/>
      <c r="TZI28" s="389"/>
      <c r="TZJ28" s="389"/>
      <c r="TZK28" s="389"/>
      <c r="TZL28" s="389"/>
      <c r="TZM28" s="389"/>
      <c r="TZN28" s="389"/>
      <c r="TZO28" s="389"/>
      <c r="TZP28" s="389"/>
      <c r="TZQ28" s="389"/>
      <c r="TZR28" s="389"/>
      <c r="TZS28" s="389"/>
      <c r="TZT28" s="389"/>
      <c r="TZU28" s="389"/>
      <c r="TZV28" s="389"/>
      <c r="TZW28" s="389"/>
      <c r="TZX28" s="389"/>
      <c r="TZY28" s="389"/>
      <c r="TZZ28" s="389"/>
      <c r="UAA28" s="389"/>
      <c r="UAB28" s="389"/>
      <c r="UAC28" s="389"/>
      <c r="UAD28" s="389"/>
      <c r="UAE28" s="389"/>
      <c r="UAF28" s="389"/>
      <c r="UAG28" s="389"/>
      <c r="UAH28" s="389"/>
      <c r="UAI28" s="389"/>
      <c r="UAJ28" s="389"/>
      <c r="UAK28" s="389"/>
      <c r="UAL28" s="389"/>
      <c r="UAM28" s="389"/>
      <c r="UAN28" s="389"/>
      <c r="UAO28" s="389"/>
      <c r="UAP28" s="389"/>
      <c r="UAQ28" s="389"/>
      <c r="UAR28" s="389"/>
      <c r="UAS28" s="389"/>
      <c r="UAT28" s="389"/>
      <c r="UAU28" s="389"/>
      <c r="UAV28" s="389"/>
      <c r="UAW28" s="389"/>
      <c r="UAX28" s="389"/>
      <c r="UAY28" s="389"/>
      <c r="UAZ28" s="389"/>
      <c r="UBA28" s="389"/>
      <c r="UBB28" s="389"/>
      <c r="UBC28" s="389"/>
      <c r="UBD28" s="389"/>
      <c r="UBE28" s="389"/>
      <c r="UBF28" s="389"/>
      <c r="UBG28" s="389"/>
      <c r="UBH28" s="389"/>
      <c r="UBI28" s="389"/>
      <c r="UBJ28" s="389"/>
      <c r="UBK28" s="389"/>
      <c r="UBL28" s="389"/>
      <c r="UBM28" s="389"/>
      <c r="UBN28" s="389"/>
      <c r="UBO28" s="389"/>
      <c r="UBP28" s="389"/>
      <c r="UBQ28" s="389"/>
      <c r="UBR28" s="389"/>
      <c r="UBS28" s="389"/>
      <c r="UBT28" s="389"/>
      <c r="UBU28" s="389"/>
      <c r="UBV28" s="389"/>
      <c r="UBW28" s="389"/>
      <c r="UBX28" s="389"/>
      <c r="UBY28" s="389"/>
      <c r="UBZ28" s="389"/>
      <c r="UCA28" s="389"/>
      <c r="UCB28" s="389"/>
      <c r="UCC28" s="389"/>
      <c r="UCD28" s="389"/>
      <c r="UCE28" s="389"/>
      <c r="UCF28" s="389"/>
      <c r="UCG28" s="389"/>
      <c r="UCH28" s="389"/>
      <c r="UCI28" s="389"/>
      <c r="UCJ28" s="389"/>
      <c r="UCK28" s="389"/>
      <c r="UCL28" s="389"/>
      <c r="UCM28" s="389"/>
      <c r="UCN28" s="389"/>
      <c r="UCO28" s="389"/>
      <c r="UCP28" s="389"/>
      <c r="UCQ28" s="389"/>
      <c r="UCR28" s="389"/>
      <c r="UCS28" s="389"/>
      <c r="UCT28" s="389"/>
      <c r="UCU28" s="389"/>
      <c r="UCV28" s="389"/>
      <c r="UCW28" s="389"/>
      <c r="UCX28" s="389"/>
      <c r="UCY28" s="389"/>
      <c r="UCZ28" s="389"/>
      <c r="UDA28" s="389"/>
      <c r="UDB28" s="389"/>
      <c r="UDC28" s="389"/>
      <c r="UDD28" s="389"/>
      <c r="UDE28" s="389"/>
      <c r="UDF28" s="389"/>
      <c r="UDG28" s="389"/>
      <c r="UDH28" s="389"/>
      <c r="UDI28" s="389"/>
      <c r="UDJ28" s="389"/>
      <c r="UDK28" s="389"/>
    </row>
    <row r="29" spans="1:14329" ht="13.5" customHeight="1" thickTop="1">
      <c r="C29" s="211"/>
      <c r="D29" s="240"/>
      <c r="E29" s="240"/>
      <c r="F29" s="240"/>
      <c r="G29" s="337"/>
      <c r="H29" s="286"/>
      <c r="I29" s="338" t="s">
        <v>0</v>
      </c>
      <c r="J29" s="339" t="s">
        <v>273</v>
      </c>
      <c r="K29" s="211"/>
      <c r="L29" s="340"/>
      <c r="M29" s="340"/>
      <c r="N29" s="340"/>
      <c r="O29" s="341"/>
      <c r="Q29" s="342" t="s">
        <v>1</v>
      </c>
      <c r="R29" s="343" t="s">
        <v>259</v>
      </c>
      <c r="S29" s="344"/>
      <c r="T29" s="240"/>
      <c r="U29" s="240"/>
      <c r="V29" s="240"/>
      <c r="W29" s="345"/>
      <c r="Z29" s="346">
        <v>19</v>
      </c>
      <c r="AA29" s="343" t="s">
        <v>259</v>
      </c>
      <c r="AC29" s="347"/>
      <c r="AD29" s="347"/>
      <c r="AE29" s="347"/>
      <c r="AF29" s="345"/>
      <c r="QXT29" s="389"/>
      <c r="QXU29" s="389"/>
      <c r="QXV29" s="389"/>
      <c r="QXW29" s="389"/>
      <c r="QXX29" s="389"/>
      <c r="QXY29" s="389"/>
      <c r="QXZ29" s="389"/>
      <c r="QYA29" s="389"/>
      <c r="QYB29" s="389"/>
      <c r="QYC29" s="389"/>
      <c r="QYD29" s="389"/>
      <c r="QYE29" s="389"/>
      <c r="QYF29" s="389"/>
      <c r="QYG29" s="389"/>
      <c r="QYH29" s="389"/>
      <c r="QYI29" s="389"/>
      <c r="QYJ29" s="389"/>
      <c r="QYK29" s="389"/>
      <c r="QYL29" s="389"/>
      <c r="QYM29" s="389"/>
      <c r="QYN29" s="389"/>
      <c r="QYO29" s="389"/>
      <c r="QYP29" s="389"/>
      <c r="QYQ29" s="389"/>
      <c r="QYR29" s="389"/>
      <c r="QYS29" s="389"/>
      <c r="QYT29" s="389"/>
      <c r="QYU29" s="389"/>
      <c r="QYV29" s="389"/>
      <c r="QYW29" s="389"/>
      <c r="QYX29" s="389"/>
      <c r="QYY29" s="389"/>
      <c r="QYZ29" s="389"/>
      <c r="QZA29" s="389"/>
      <c r="QZB29" s="389"/>
      <c r="QZC29" s="389"/>
      <c r="QZD29" s="389"/>
      <c r="QZE29" s="389"/>
      <c r="QZF29" s="389"/>
      <c r="QZG29" s="389"/>
      <c r="QZH29" s="389"/>
      <c r="QZI29" s="389"/>
      <c r="QZJ29" s="389"/>
      <c r="QZK29" s="389"/>
      <c r="QZL29" s="389"/>
      <c r="QZM29" s="389"/>
      <c r="QZN29" s="389"/>
      <c r="QZO29" s="389"/>
      <c r="QZP29" s="389"/>
      <c r="QZQ29" s="389"/>
      <c r="QZR29" s="389"/>
      <c r="QZS29" s="389"/>
      <c r="QZT29" s="389"/>
      <c r="QZU29" s="389"/>
      <c r="QZV29" s="389"/>
      <c r="QZW29" s="389"/>
      <c r="QZX29" s="389"/>
      <c r="QZY29" s="389"/>
      <c r="QZZ29" s="389"/>
      <c r="RAA29" s="389"/>
      <c r="RAB29" s="389"/>
      <c r="RAC29" s="389"/>
      <c r="RAD29" s="389"/>
      <c r="RAE29" s="389"/>
      <c r="RAF29" s="389"/>
      <c r="RAG29" s="389"/>
      <c r="RAH29" s="389"/>
      <c r="RAI29" s="389"/>
      <c r="RAJ29" s="389"/>
      <c r="RAK29" s="389"/>
      <c r="RAL29" s="389"/>
      <c r="RAM29" s="389"/>
      <c r="RAN29" s="389"/>
      <c r="RAO29" s="389"/>
      <c r="RAP29" s="389"/>
      <c r="RAQ29" s="389"/>
      <c r="RAR29" s="389"/>
      <c r="RAS29" s="389"/>
      <c r="RAT29" s="389"/>
      <c r="RAU29" s="389"/>
      <c r="RAV29" s="389"/>
      <c r="RAW29" s="389"/>
      <c r="RAX29" s="389"/>
      <c r="RAY29" s="389"/>
      <c r="RAZ29" s="389"/>
      <c r="RBA29" s="389"/>
      <c r="RBB29" s="389"/>
      <c r="RBC29" s="389"/>
      <c r="RBD29" s="389"/>
      <c r="RBE29" s="389"/>
      <c r="RBF29" s="389"/>
      <c r="RBG29" s="389"/>
      <c r="RBH29" s="389"/>
      <c r="RBI29" s="389"/>
      <c r="RBJ29" s="389"/>
      <c r="RBK29" s="389"/>
      <c r="RBL29" s="389"/>
      <c r="RBM29" s="389"/>
      <c r="RBN29" s="389"/>
      <c r="RBO29" s="389"/>
      <c r="RBP29" s="389"/>
      <c r="RBQ29" s="389"/>
      <c r="RBR29" s="389"/>
      <c r="RBS29" s="389"/>
      <c r="RBT29" s="389"/>
      <c r="RBU29" s="389"/>
      <c r="RBV29" s="389"/>
      <c r="RBW29" s="389"/>
      <c r="RBX29" s="389"/>
      <c r="RBY29" s="389"/>
      <c r="RBZ29" s="389"/>
      <c r="RCA29" s="389"/>
      <c r="RCB29" s="389"/>
      <c r="RCC29" s="389"/>
      <c r="RCD29" s="389"/>
      <c r="RCE29" s="389"/>
      <c r="RCF29" s="389"/>
      <c r="RCG29" s="389"/>
      <c r="RCH29" s="389"/>
      <c r="RCI29" s="389"/>
      <c r="RCJ29" s="389"/>
      <c r="RCK29" s="389"/>
      <c r="RCL29" s="389"/>
      <c r="RCM29" s="389"/>
      <c r="RCN29" s="389"/>
      <c r="RCO29" s="389"/>
      <c r="RCP29" s="389"/>
      <c r="RCQ29" s="389"/>
      <c r="RCR29" s="389"/>
      <c r="RCS29" s="389"/>
      <c r="RCT29" s="389"/>
      <c r="RCU29" s="389"/>
      <c r="RCV29" s="389"/>
      <c r="RCW29" s="389"/>
      <c r="RCX29" s="389"/>
      <c r="RCY29" s="389"/>
      <c r="RCZ29" s="389"/>
      <c r="RDA29" s="389"/>
      <c r="RDB29" s="389"/>
      <c r="RDC29" s="389"/>
      <c r="RDD29" s="389"/>
      <c r="RDE29" s="389"/>
      <c r="RDF29" s="389"/>
      <c r="RDG29" s="389"/>
      <c r="RDH29" s="389"/>
      <c r="RDI29" s="389"/>
      <c r="RDJ29" s="389"/>
      <c r="RDK29" s="389"/>
      <c r="RDL29" s="389"/>
      <c r="RDM29" s="389"/>
      <c r="RDN29" s="389"/>
      <c r="RDO29" s="389"/>
      <c r="RDP29" s="389"/>
      <c r="RDQ29" s="389"/>
      <c r="RDR29" s="389"/>
      <c r="RDS29" s="389"/>
      <c r="RDT29" s="389"/>
      <c r="RDU29" s="389"/>
      <c r="RDV29" s="389"/>
      <c r="RDW29" s="389"/>
      <c r="RDX29" s="389"/>
      <c r="RDY29" s="389"/>
      <c r="RDZ29" s="389"/>
      <c r="REA29" s="389"/>
      <c r="REB29" s="389"/>
      <c r="REC29" s="389"/>
      <c r="RED29" s="389"/>
      <c r="REE29" s="389"/>
      <c r="REF29" s="389"/>
      <c r="REG29" s="389"/>
      <c r="REH29" s="389"/>
      <c r="REI29" s="389"/>
      <c r="REJ29" s="389"/>
      <c r="REK29" s="389"/>
      <c r="REL29" s="389"/>
      <c r="REM29" s="389"/>
      <c r="REN29" s="389"/>
      <c r="REO29" s="389"/>
      <c r="REP29" s="389"/>
      <c r="REQ29" s="389"/>
      <c r="RER29" s="389"/>
      <c r="RES29" s="389"/>
      <c r="RET29" s="389"/>
      <c r="REU29" s="389"/>
      <c r="REV29" s="389"/>
      <c r="REW29" s="389"/>
      <c r="REX29" s="389"/>
      <c r="REY29" s="389"/>
      <c r="REZ29" s="389"/>
      <c r="RFA29" s="389"/>
      <c r="RFB29" s="389"/>
      <c r="RFC29" s="389"/>
      <c r="RFD29" s="389"/>
      <c r="RFE29" s="389"/>
      <c r="RFF29" s="389"/>
      <c r="RFG29" s="389"/>
      <c r="RFH29" s="389"/>
      <c r="RFI29" s="389"/>
      <c r="RFJ29" s="389"/>
      <c r="RFK29" s="389"/>
      <c r="RFL29" s="389"/>
      <c r="RFM29" s="389"/>
      <c r="RFN29" s="389"/>
      <c r="RFO29" s="389"/>
      <c r="RFP29" s="389"/>
      <c r="RFQ29" s="389"/>
      <c r="RFR29" s="389"/>
      <c r="RFS29" s="389"/>
      <c r="RFT29" s="389"/>
      <c r="RFU29" s="389"/>
      <c r="RFV29" s="389"/>
      <c r="RFW29" s="389"/>
      <c r="RFX29" s="389"/>
      <c r="RFY29" s="389"/>
      <c r="RFZ29" s="389"/>
      <c r="RGA29" s="389"/>
      <c r="RGB29" s="389"/>
      <c r="RGC29" s="389"/>
      <c r="RGD29" s="389"/>
      <c r="RGE29" s="389"/>
      <c r="RGF29" s="389"/>
      <c r="RGG29" s="389"/>
      <c r="RGH29" s="389"/>
      <c r="RGI29" s="389"/>
      <c r="RGJ29" s="389"/>
      <c r="RGK29" s="389"/>
      <c r="RGL29" s="389"/>
      <c r="RGM29" s="389"/>
      <c r="RGN29" s="389"/>
      <c r="RGO29" s="389"/>
      <c r="RGP29" s="389"/>
      <c r="RGQ29" s="389"/>
      <c r="RGR29" s="389"/>
      <c r="RGS29" s="389"/>
      <c r="RGT29" s="389"/>
      <c r="RGU29" s="389"/>
      <c r="RGV29" s="389"/>
      <c r="RGW29" s="389"/>
      <c r="RGX29" s="389"/>
      <c r="RGY29" s="389"/>
      <c r="RGZ29" s="389"/>
      <c r="RHA29" s="389"/>
      <c r="RHB29" s="389"/>
      <c r="RHC29" s="389"/>
      <c r="RHD29" s="389"/>
      <c r="RHE29" s="389"/>
      <c r="RHF29" s="389"/>
      <c r="RHG29" s="389"/>
      <c r="RHH29" s="389"/>
      <c r="RHI29" s="389"/>
      <c r="RHJ29" s="389"/>
      <c r="RHK29" s="389"/>
      <c r="RHL29" s="389"/>
      <c r="RHM29" s="389"/>
      <c r="RHN29" s="389"/>
      <c r="RHO29" s="389"/>
      <c r="RHP29" s="389"/>
      <c r="RHQ29" s="389"/>
      <c r="RHR29" s="389"/>
      <c r="RHS29" s="389"/>
      <c r="RHT29" s="389"/>
      <c r="RHU29" s="389"/>
      <c r="RHV29" s="389"/>
      <c r="RHW29" s="389"/>
      <c r="RHX29" s="389"/>
      <c r="RHY29" s="389"/>
      <c r="RHZ29" s="389"/>
      <c r="RIA29" s="389"/>
      <c r="RIB29" s="389"/>
      <c r="RIC29" s="389"/>
      <c r="RID29" s="389"/>
      <c r="RIE29" s="389"/>
      <c r="RIF29" s="389"/>
      <c r="RIG29" s="389"/>
      <c r="RIH29" s="389"/>
      <c r="RII29" s="389"/>
      <c r="RIJ29" s="389"/>
      <c r="RIK29" s="389"/>
      <c r="RIL29" s="389"/>
      <c r="RIM29" s="389"/>
      <c r="RIN29" s="389"/>
      <c r="RIO29" s="389"/>
      <c r="RIP29" s="389"/>
      <c r="RIQ29" s="389"/>
      <c r="RIR29" s="389"/>
      <c r="RIS29" s="389"/>
      <c r="RIT29" s="389"/>
      <c r="RIU29" s="389"/>
      <c r="RIV29" s="389"/>
      <c r="RIW29" s="389"/>
      <c r="RIX29" s="389"/>
      <c r="RIY29" s="389"/>
      <c r="RIZ29" s="389"/>
      <c r="RJA29" s="389"/>
      <c r="RJB29" s="389"/>
      <c r="RJC29" s="389"/>
      <c r="RJD29" s="389"/>
      <c r="RJE29" s="389"/>
      <c r="RJF29" s="389"/>
      <c r="RJG29" s="389"/>
      <c r="RJH29" s="389"/>
      <c r="RJI29" s="389"/>
      <c r="RJJ29" s="389"/>
      <c r="RJK29" s="389"/>
      <c r="RJL29" s="389"/>
      <c r="RJM29" s="389"/>
      <c r="RJN29" s="389"/>
      <c r="RJO29" s="389"/>
      <c r="RJP29" s="389"/>
      <c r="RJQ29" s="389"/>
      <c r="RJR29" s="389"/>
      <c r="RJS29" s="389"/>
      <c r="RJT29" s="389"/>
      <c r="RJU29" s="389"/>
      <c r="RJV29" s="389"/>
      <c r="RJW29" s="389"/>
      <c r="RJX29" s="389"/>
      <c r="RJY29" s="389"/>
      <c r="RJZ29" s="389"/>
      <c r="RKA29" s="389"/>
      <c r="RKB29" s="389"/>
      <c r="RKC29" s="389"/>
      <c r="RKD29" s="389"/>
      <c r="RKE29" s="389"/>
      <c r="RKF29" s="389"/>
      <c r="RKG29" s="389"/>
      <c r="RKH29" s="389"/>
      <c r="RKI29" s="389"/>
      <c r="RKJ29" s="389"/>
      <c r="RKK29" s="389"/>
      <c r="RKL29" s="389"/>
      <c r="RKM29" s="389"/>
      <c r="RKN29" s="389"/>
      <c r="RKO29" s="389"/>
      <c r="RKP29" s="389"/>
      <c r="RKQ29" s="389"/>
      <c r="RKR29" s="389"/>
      <c r="RKS29" s="389"/>
      <c r="RKT29" s="389"/>
      <c r="RKU29" s="389"/>
      <c r="RKV29" s="389"/>
      <c r="RKW29" s="389"/>
      <c r="RKX29" s="389"/>
      <c r="RKY29" s="389"/>
      <c r="RKZ29" s="389"/>
      <c r="RLA29" s="389"/>
      <c r="RLB29" s="389"/>
      <c r="RLC29" s="389"/>
      <c r="RLD29" s="389"/>
      <c r="RLE29" s="389"/>
      <c r="RLF29" s="389"/>
      <c r="RLG29" s="389"/>
      <c r="RLH29" s="389"/>
      <c r="RLI29" s="389"/>
      <c r="RLJ29" s="389"/>
      <c r="RLK29" s="389"/>
      <c r="RLL29" s="389"/>
      <c r="RLM29" s="389"/>
      <c r="RLN29" s="389"/>
      <c r="RLO29" s="389"/>
      <c r="RLP29" s="389"/>
      <c r="RLQ29" s="389"/>
      <c r="RLR29" s="389"/>
      <c r="RLS29" s="389"/>
      <c r="RLT29" s="389"/>
      <c r="RLU29" s="389"/>
      <c r="RLV29" s="389"/>
      <c r="RLW29" s="389"/>
      <c r="RLX29" s="389"/>
      <c r="RLY29" s="389"/>
      <c r="RLZ29" s="389"/>
      <c r="RMA29" s="389"/>
      <c r="RMB29" s="389"/>
      <c r="RMC29" s="389"/>
      <c r="RMD29" s="389"/>
      <c r="RME29" s="389"/>
      <c r="RMF29" s="389"/>
      <c r="RMG29" s="389"/>
      <c r="RMH29" s="389"/>
      <c r="RMI29" s="389"/>
      <c r="RMJ29" s="389"/>
      <c r="RMK29" s="389"/>
      <c r="RML29" s="389"/>
      <c r="RMM29" s="389"/>
      <c r="RMN29" s="389"/>
      <c r="RMO29" s="389"/>
      <c r="RMP29" s="389"/>
      <c r="RMQ29" s="389"/>
      <c r="RMR29" s="389"/>
      <c r="RMS29" s="389"/>
      <c r="RMT29" s="389"/>
      <c r="RMU29" s="389"/>
      <c r="RMV29" s="389"/>
      <c r="RMW29" s="389"/>
      <c r="RMX29" s="389"/>
      <c r="RMY29" s="389"/>
      <c r="RMZ29" s="389"/>
      <c r="RNA29" s="389"/>
      <c r="RNB29" s="389"/>
      <c r="RNC29" s="389"/>
      <c r="RND29" s="389"/>
      <c r="RNE29" s="389"/>
      <c r="RNF29" s="389"/>
      <c r="RNG29" s="389"/>
      <c r="RNH29" s="389"/>
      <c r="RNI29" s="389"/>
      <c r="RNJ29" s="389"/>
      <c r="RNK29" s="389"/>
      <c r="RNL29" s="389"/>
      <c r="RNM29" s="389"/>
      <c r="RNN29" s="389"/>
      <c r="RNO29" s="389"/>
      <c r="RNP29" s="389"/>
      <c r="RNQ29" s="389"/>
      <c r="RNR29" s="389"/>
      <c r="RNS29" s="389"/>
      <c r="RNT29" s="389"/>
      <c r="RNU29" s="389"/>
      <c r="RNV29" s="389"/>
      <c r="RNW29" s="389"/>
      <c r="RNX29" s="389"/>
      <c r="RNY29" s="389"/>
      <c r="RNZ29" s="389"/>
      <c r="ROA29" s="389"/>
      <c r="ROB29" s="389"/>
      <c r="ROC29" s="389"/>
      <c r="ROD29" s="389"/>
      <c r="ROE29" s="389"/>
      <c r="ROF29" s="389"/>
      <c r="ROG29" s="389"/>
      <c r="ROH29" s="389"/>
      <c r="ROI29" s="389"/>
      <c r="ROJ29" s="389"/>
      <c r="ROK29" s="389"/>
      <c r="ROL29" s="389"/>
      <c r="ROM29" s="389"/>
      <c r="RON29" s="389"/>
      <c r="ROO29" s="389"/>
      <c r="ROP29" s="389"/>
      <c r="ROQ29" s="389"/>
      <c r="ROR29" s="389"/>
      <c r="ROS29" s="389"/>
      <c r="ROT29" s="389"/>
      <c r="ROU29" s="389"/>
      <c r="ROV29" s="389"/>
      <c r="ROW29" s="389"/>
      <c r="ROX29" s="389"/>
      <c r="ROY29" s="389"/>
      <c r="ROZ29" s="389"/>
      <c r="RPA29" s="389"/>
      <c r="RPB29" s="389"/>
      <c r="RPC29" s="389"/>
      <c r="RPD29" s="389"/>
      <c r="RPE29" s="389"/>
      <c r="RPF29" s="389"/>
      <c r="RPG29" s="389"/>
      <c r="RPH29" s="389"/>
      <c r="RPI29" s="389"/>
      <c r="RPJ29" s="389"/>
      <c r="RPK29" s="389"/>
      <c r="RPL29" s="389"/>
      <c r="RPM29" s="389"/>
      <c r="RPN29" s="389"/>
      <c r="RPO29" s="389"/>
      <c r="RPP29" s="389"/>
      <c r="RPQ29" s="389"/>
      <c r="RPR29" s="389"/>
      <c r="RPS29" s="389"/>
      <c r="RPT29" s="389"/>
      <c r="RPU29" s="389"/>
      <c r="RPV29" s="389"/>
      <c r="RPW29" s="389"/>
      <c r="RPX29" s="389"/>
      <c r="RPY29" s="389"/>
      <c r="RPZ29" s="389"/>
      <c r="RQA29" s="389"/>
      <c r="RQB29" s="389"/>
      <c r="RQC29" s="389"/>
      <c r="RQD29" s="389"/>
      <c r="RQE29" s="389"/>
      <c r="RQF29" s="389"/>
      <c r="RQG29" s="389"/>
      <c r="RQH29" s="389"/>
      <c r="RQI29" s="389"/>
      <c r="RQJ29" s="389"/>
      <c r="RQK29" s="389"/>
      <c r="RQL29" s="389"/>
      <c r="RQM29" s="389"/>
      <c r="RQN29" s="389"/>
      <c r="RQO29" s="389"/>
      <c r="RQP29" s="389"/>
      <c r="RQQ29" s="389"/>
      <c r="RQR29" s="389"/>
      <c r="RQS29" s="389"/>
      <c r="RQT29" s="389"/>
      <c r="RQU29" s="389"/>
      <c r="RQV29" s="389"/>
      <c r="RQW29" s="389"/>
      <c r="RQX29" s="389"/>
      <c r="RQY29" s="389"/>
      <c r="RQZ29" s="389"/>
      <c r="RRA29" s="389"/>
      <c r="RRB29" s="389"/>
      <c r="RRC29" s="389"/>
      <c r="RRD29" s="389"/>
      <c r="RRE29" s="389"/>
      <c r="RRF29" s="389"/>
      <c r="RRG29" s="389"/>
      <c r="RRH29" s="389"/>
      <c r="RRI29" s="389"/>
      <c r="RRJ29" s="389"/>
      <c r="RRK29" s="389"/>
      <c r="RRL29" s="389"/>
      <c r="RRM29" s="389"/>
      <c r="RRN29" s="389"/>
      <c r="RRO29" s="389"/>
      <c r="RRP29" s="389"/>
      <c r="RRQ29" s="389"/>
      <c r="RRR29" s="389"/>
      <c r="RRS29" s="389"/>
      <c r="RRT29" s="389"/>
      <c r="RRU29" s="389"/>
      <c r="RRV29" s="389"/>
      <c r="RRW29" s="389"/>
      <c r="RRX29" s="389"/>
      <c r="RRY29" s="389"/>
      <c r="RRZ29" s="389"/>
      <c r="RSA29" s="389"/>
      <c r="RSB29" s="389"/>
      <c r="RSC29" s="389"/>
      <c r="RSD29" s="389"/>
      <c r="RSE29" s="389"/>
      <c r="RSF29" s="389"/>
      <c r="RSG29" s="389"/>
      <c r="RSH29" s="389"/>
      <c r="RSI29" s="389"/>
      <c r="RSJ29" s="389"/>
      <c r="RSK29" s="389"/>
      <c r="RSL29" s="389"/>
      <c r="RSM29" s="389"/>
      <c r="RSN29" s="389"/>
      <c r="RSO29" s="389"/>
      <c r="RSP29" s="389"/>
      <c r="RSQ29" s="389"/>
      <c r="RSR29" s="389"/>
      <c r="RSS29" s="389"/>
      <c r="RST29" s="389"/>
      <c r="RSU29" s="389"/>
      <c r="RSV29" s="389"/>
      <c r="RSW29" s="389"/>
      <c r="RSX29" s="389"/>
      <c r="RSY29" s="389"/>
      <c r="RSZ29" s="389"/>
      <c r="RTA29" s="389"/>
      <c r="RTB29" s="389"/>
      <c r="RTC29" s="389"/>
      <c r="RTD29" s="389"/>
      <c r="RTE29" s="389"/>
      <c r="RTF29" s="389"/>
      <c r="RTG29" s="389"/>
      <c r="RTH29" s="389"/>
      <c r="RTI29" s="389"/>
      <c r="RTJ29" s="389"/>
      <c r="RTK29" s="389"/>
      <c r="RTL29" s="389"/>
      <c r="RTM29" s="389"/>
      <c r="RTN29" s="389"/>
      <c r="RTO29" s="389"/>
      <c r="RTP29" s="389"/>
      <c r="RTQ29" s="389"/>
      <c r="RTR29" s="389"/>
      <c r="RTS29" s="389"/>
      <c r="RTT29" s="389"/>
      <c r="RTU29" s="389"/>
      <c r="RTV29" s="389"/>
      <c r="RTW29" s="389"/>
      <c r="RTX29" s="389"/>
      <c r="RTY29" s="389"/>
      <c r="RTZ29" s="389"/>
      <c r="RUA29" s="389"/>
      <c r="RUB29" s="389"/>
      <c r="RUC29" s="389"/>
      <c r="RUD29" s="389"/>
      <c r="RUE29" s="389"/>
      <c r="RUF29" s="389"/>
      <c r="RUG29" s="389"/>
      <c r="RUH29" s="389"/>
      <c r="RUI29" s="389"/>
      <c r="RUJ29" s="389"/>
      <c r="RUK29" s="389"/>
      <c r="RUL29" s="389"/>
      <c r="RUM29" s="389"/>
      <c r="RUN29" s="389"/>
      <c r="RUO29" s="389"/>
      <c r="RUP29" s="389"/>
      <c r="RUQ29" s="389"/>
      <c r="RUR29" s="389"/>
      <c r="RUS29" s="389"/>
      <c r="RUT29" s="389"/>
      <c r="RUU29" s="389"/>
      <c r="RUV29" s="389"/>
      <c r="RUW29" s="389"/>
      <c r="RUX29" s="389"/>
      <c r="RUY29" s="389"/>
      <c r="RUZ29" s="389"/>
      <c r="RVA29" s="389"/>
      <c r="RVB29" s="389"/>
      <c r="RVC29" s="389"/>
      <c r="RVD29" s="389"/>
      <c r="RVE29" s="389"/>
      <c r="RVF29" s="389"/>
      <c r="RVG29" s="389"/>
      <c r="RVH29" s="389"/>
      <c r="RVI29" s="389"/>
      <c r="RVJ29" s="389"/>
      <c r="RVK29" s="389"/>
      <c r="RVL29" s="389"/>
      <c r="RVM29" s="389"/>
      <c r="RVN29" s="389"/>
      <c r="RVO29" s="389"/>
      <c r="RVP29" s="389"/>
      <c r="RVQ29" s="389"/>
      <c r="RVR29" s="389"/>
      <c r="RVS29" s="389"/>
      <c r="RVT29" s="389"/>
      <c r="RVU29" s="389"/>
      <c r="RVV29" s="389"/>
      <c r="RVW29" s="389"/>
      <c r="RVX29" s="389"/>
      <c r="RVY29" s="389"/>
      <c r="RVZ29" s="389"/>
      <c r="RWA29" s="389"/>
      <c r="RWB29" s="389"/>
      <c r="RWC29" s="389"/>
      <c r="RWD29" s="389"/>
      <c r="RWE29" s="389"/>
      <c r="RWF29" s="389"/>
      <c r="RWG29" s="389"/>
      <c r="RWH29" s="389"/>
      <c r="RWI29" s="389"/>
      <c r="RWJ29" s="389"/>
      <c r="RWK29" s="389"/>
      <c r="RWL29" s="389"/>
      <c r="RWM29" s="389"/>
      <c r="RWN29" s="389"/>
      <c r="RWO29" s="389"/>
      <c r="RWP29" s="389"/>
      <c r="RWQ29" s="389"/>
      <c r="RWR29" s="389"/>
      <c r="RWS29" s="389"/>
      <c r="RWT29" s="389"/>
      <c r="RWU29" s="389"/>
      <c r="RWV29" s="389"/>
      <c r="RWW29" s="389"/>
      <c r="RWX29" s="389"/>
      <c r="RWY29" s="389"/>
      <c r="RWZ29" s="389"/>
      <c r="RXA29" s="389"/>
      <c r="RXB29" s="389"/>
      <c r="RXC29" s="389"/>
      <c r="RXD29" s="389"/>
      <c r="RXE29" s="389"/>
      <c r="RXF29" s="389"/>
      <c r="RXG29" s="389"/>
      <c r="RXH29" s="389"/>
      <c r="RXI29" s="389"/>
      <c r="RXJ29" s="389"/>
      <c r="RXK29" s="389"/>
      <c r="RXL29" s="389"/>
      <c r="RXM29" s="389"/>
      <c r="RXN29" s="389"/>
      <c r="RXO29" s="389"/>
      <c r="RXP29" s="389"/>
      <c r="RXQ29" s="389"/>
      <c r="RXR29" s="389"/>
      <c r="RXS29" s="389"/>
      <c r="RXT29" s="389"/>
      <c r="RXU29" s="389"/>
      <c r="RXV29" s="389"/>
      <c r="RXW29" s="389"/>
      <c r="RXX29" s="389"/>
      <c r="RXY29" s="389"/>
      <c r="RXZ29" s="389"/>
      <c r="RYA29" s="389"/>
      <c r="RYB29" s="389"/>
      <c r="RYC29" s="389"/>
      <c r="RYD29" s="389"/>
      <c r="RYE29" s="389"/>
      <c r="RYF29" s="389"/>
      <c r="RYG29" s="389"/>
      <c r="RYH29" s="389"/>
      <c r="RYI29" s="389"/>
      <c r="RYJ29" s="389"/>
      <c r="RYK29" s="389"/>
      <c r="RYL29" s="389"/>
      <c r="RYM29" s="389"/>
      <c r="RYN29" s="389"/>
      <c r="RYO29" s="389"/>
      <c r="RYP29" s="389"/>
      <c r="RYQ29" s="389"/>
      <c r="RYR29" s="389"/>
      <c r="RYS29" s="389"/>
      <c r="RYT29" s="389"/>
      <c r="RYU29" s="389"/>
      <c r="RYV29" s="389"/>
      <c r="RYW29" s="389"/>
      <c r="RYX29" s="389"/>
      <c r="RYY29" s="389"/>
      <c r="RYZ29" s="389"/>
      <c r="RZA29" s="389"/>
      <c r="RZB29" s="389"/>
      <c r="RZC29" s="389"/>
      <c r="RZD29" s="389"/>
      <c r="RZE29" s="389"/>
      <c r="RZF29" s="389"/>
      <c r="RZG29" s="389"/>
      <c r="RZH29" s="389"/>
      <c r="RZI29" s="389"/>
      <c r="RZJ29" s="389"/>
      <c r="RZK29" s="389"/>
      <c r="RZL29" s="389"/>
      <c r="RZM29" s="389"/>
      <c r="RZN29" s="389"/>
      <c r="RZO29" s="389"/>
      <c r="RZP29" s="389"/>
      <c r="RZQ29" s="389"/>
      <c r="RZR29" s="389"/>
      <c r="RZS29" s="389"/>
      <c r="RZT29" s="389"/>
      <c r="RZU29" s="389"/>
      <c r="RZV29" s="389"/>
      <c r="RZW29" s="389"/>
      <c r="RZX29" s="389"/>
      <c r="RZY29" s="389"/>
      <c r="RZZ29" s="389"/>
      <c r="SAA29" s="389"/>
      <c r="SAB29" s="389"/>
      <c r="SAC29" s="389"/>
      <c r="SAD29" s="389"/>
      <c r="SAE29" s="389"/>
      <c r="SAF29" s="389"/>
      <c r="SAG29" s="389"/>
      <c r="SAH29" s="389"/>
      <c r="SAI29" s="389"/>
      <c r="SAJ29" s="389"/>
      <c r="SAK29" s="389"/>
      <c r="SAL29" s="389"/>
      <c r="SAM29" s="389"/>
      <c r="SAN29" s="389"/>
      <c r="SAO29" s="389"/>
      <c r="SAP29" s="389"/>
      <c r="SAQ29" s="389"/>
      <c r="SAR29" s="389"/>
      <c r="SAS29" s="389"/>
      <c r="SAT29" s="389"/>
      <c r="SAU29" s="389"/>
      <c r="SAV29" s="389"/>
      <c r="SAW29" s="389"/>
      <c r="SAX29" s="389"/>
      <c r="SAY29" s="389"/>
      <c r="SAZ29" s="389"/>
      <c r="SBA29" s="389"/>
      <c r="SBB29" s="389"/>
      <c r="SBC29" s="389"/>
      <c r="SBD29" s="389"/>
      <c r="SBE29" s="389"/>
      <c r="SBF29" s="389"/>
      <c r="SBG29" s="389"/>
      <c r="SBH29" s="389"/>
      <c r="SBI29" s="389"/>
      <c r="SBJ29" s="389"/>
      <c r="SBK29" s="389"/>
      <c r="SBL29" s="389"/>
      <c r="SBM29" s="389"/>
      <c r="SBN29" s="389"/>
      <c r="SBO29" s="389"/>
      <c r="SBP29" s="389"/>
      <c r="SBQ29" s="389"/>
      <c r="SBR29" s="389"/>
      <c r="SBS29" s="389"/>
      <c r="SBT29" s="389"/>
      <c r="SBU29" s="389"/>
      <c r="SBV29" s="389"/>
      <c r="SBW29" s="389"/>
      <c r="SBX29" s="389"/>
      <c r="SBY29" s="389"/>
      <c r="SBZ29" s="389"/>
      <c r="SCA29" s="389"/>
      <c r="SCB29" s="389"/>
      <c r="SCC29" s="389"/>
      <c r="SCD29" s="389"/>
      <c r="SCE29" s="389"/>
      <c r="SCF29" s="389"/>
      <c r="SCG29" s="389"/>
      <c r="SCH29" s="389"/>
      <c r="SCI29" s="389"/>
      <c r="SCJ29" s="389"/>
      <c r="SCK29" s="389"/>
      <c r="SCL29" s="389"/>
      <c r="SCM29" s="389"/>
      <c r="SCN29" s="389"/>
      <c r="SCO29" s="389"/>
      <c r="SCP29" s="389"/>
      <c r="SCQ29" s="389"/>
      <c r="SCR29" s="389"/>
      <c r="SCS29" s="389"/>
      <c r="SCT29" s="389"/>
      <c r="SCU29" s="389"/>
      <c r="SCV29" s="389"/>
      <c r="SCW29" s="389"/>
      <c r="SCX29" s="389"/>
      <c r="SCY29" s="389"/>
      <c r="SCZ29" s="389"/>
      <c r="SDA29" s="389"/>
      <c r="SDB29" s="389"/>
      <c r="SDC29" s="389"/>
      <c r="SDD29" s="389"/>
      <c r="SDE29" s="389"/>
      <c r="SDF29" s="389"/>
      <c r="SDG29" s="389"/>
      <c r="SDH29" s="389"/>
      <c r="SDI29" s="389"/>
      <c r="SDJ29" s="389"/>
      <c r="SDK29" s="389"/>
      <c r="SDL29" s="389"/>
      <c r="SDM29" s="389"/>
      <c r="SDN29" s="389"/>
      <c r="SDO29" s="389"/>
      <c r="SDP29" s="389"/>
      <c r="SDQ29" s="389"/>
      <c r="SDR29" s="389"/>
      <c r="SDS29" s="389"/>
      <c r="SDT29" s="389"/>
      <c r="SDU29" s="389"/>
      <c r="SDV29" s="389"/>
      <c r="SDW29" s="389"/>
      <c r="SDX29" s="389"/>
      <c r="SDY29" s="389"/>
      <c r="SDZ29" s="389"/>
      <c r="SEA29" s="389"/>
      <c r="SEB29" s="389"/>
      <c r="SEC29" s="389"/>
      <c r="SED29" s="389"/>
      <c r="SEE29" s="389"/>
      <c r="SEF29" s="389"/>
      <c r="SEG29" s="389"/>
      <c r="SEH29" s="389"/>
      <c r="SEI29" s="389"/>
      <c r="SEJ29" s="389"/>
      <c r="SEK29" s="389"/>
      <c r="SEL29" s="389"/>
      <c r="SEM29" s="389"/>
      <c r="SEN29" s="389"/>
      <c r="SEO29" s="389"/>
      <c r="SEP29" s="389"/>
      <c r="SEQ29" s="389"/>
      <c r="SER29" s="389"/>
      <c r="SES29" s="389"/>
      <c r="SET29" s="389"/>
      <c r="SEU29" s="389"/>
      <c r="SEV29" s="389"/>
      <c r="SEW29" s="389"/>
      <c r="SEX29" s="389"/>
      <c r="SEY29" s="389"/>
      <c r="SEZ29" s="389"/>
      <c r="SFA29" s="389"/>
      <c r="SFB29" s="389"/>
      <c r="SFC29" s="389"/>
      <c r="SFD29" s="389"/>
      <c r="SFE29" s="389"/>
      <c r="SFF29" s="389"/>
      <c r="SFG29" s="389"/>
      <c r="SFH29" s="389"/>
      <c r="SFI29" s="389"/>
      <c r="SFJ29" s="389"/>
      <c r="SFK29" s="389"/>
      <c r="SFL29" s="389"/>
      <c r="SFM29" s="389"/>
      <c r="SFN29" s="389"/>
      <c r="SFO29" s="389"/>
      <c r="SFP29" s="389"/>
      <c r="SFQ29" s="389"/>
      <c r="SFR29" s="389"/>
      <c r="SFS29" s="389"/>
      <c r="SFT29" s="389"/>
      <c r="SFU29" s="389"/>
      <c r="SFV29" s="389"/>
      <c r="SFW29" s="389"/>
      <c r="SFX29" s="389"/>
      <c r="SFY29" s="389"/>
      <c r="SFZ29" s="389"/>
      <c r="SGA29" s="389"/>
      <c r="SGB29" s="389"/>
      <c r="SGC29" s="389"/>
      <c r="SGD29" s="389"/>
      <c r="SGE29" s="389"/>
      <c r="SGF29" s="389"/>
      <c r="SGG29" s="389"/>
      <c r="SGH29" s="389"/>
      <c r="SGI29" s="389"/>
      <c r="SGJ29" s="389"/>
      <c r="SGK29" s="389"/>
      <c r="SGL29" s="389"/>
      <c r="SGM29" s="389"/>
      <c r="SGN29" s="389"/>
      <c r="SGO29" s="389"/>
      <c r="SGP29" s="389"/>
      <c r="SGQ29" s="389"/>
      <c r="SGR29" s="389"/>
      <c r="SGS29" s="389"/>
      <c r="SGT29" s="389"/>
      <c r="SGU29" s="389"/>
      <c r="SGV29" s="389"/>
      <c r="SGW29" s="389"/>
      <c r="SGX29" s="389"/>
      <c r="SGY29" s="389"/>
      <c r="SGZ29" s="389"/>
      <c r="SHA29" s="389"/>
      <c r="SHB29" s="389"/>
      <c r="SHC29" s="389"/>
      <c r="SHD29" s="389"/>
      <c r="SHE29" s="389"/>
      <c r="SHF29" s="389"/>
      <c r="SHG29" s="389"/>
      <c r="SHH29" s="389"/>
      <c r="SHI29" s="389"/>
      <c r="SHJ29" s="389"/>
      <c r="SHK29" s="389"/>
      <c r="SHL29" s="389"/>
      <c r="SHM29" s="389"/>
      <c r="SHN29" s="389"/>
      <c r="SHO29" s="389"/>
      <c r="SHP29" s="389"/>
      <c r="SHQ29" s="389"/>
      <c r="SHR29" s="389"/>
      <c r="SHS29" s="389"/>
      <c r="SHT29" s="389"/>
      <c r="SHU29" s="389"/>
      <c r="SHV29" s="389"/>
      <c r="SHW29" s="389"/>
      <c r="SHX29" s="389"/>
      <c r="SHY29" s="389"/>
      <c r="SHZ29" s="389"/>
      <c r="SIA29" s="389"/>
      <c r="SIB29" s="389"/>
      <c r="SIC29" s="389"/>
      <c r="SID29" s="389"/>
      <c r="SIE29" s="389"/>
      <c r="SIF29" s="389"/>
      <c r="SIG29" s="389"/>
      <c r="SIH29" s="389"/>
      <c r="SII29" s="389"/>
      <c r="SIJ29" s="389"/>
      <c r="SIK29" s="389"/>
      <c r="SIL29" s="389"/>
      <c r="SIM29" s="389"/>
      <c r="SIN29" s="389"/>
      <c r="SIO29" s="389"/>
      <c r="SIP29" s="389"/>
      <c r="SIQ29" s="389"/>
      <c r="SIR29" s="389"/>
      <c r="SIS29" s="389"/>
      <c r="SIT29" s="389"/>
      <c r="SIU29" s="389"/>
      <c r="SIV29" s="389"/>
      <c r="SIW29" s="389"/>
      <c r="SIX29" s="389"/>
      <c r="SIY29" s="389"/>
      <c r="SIZ29" s="389"/>
      <c r="SJA29" s="389"/>
      <c r="SJB29" s="389"/>
      <c r="SJC29" s="389"/>
      <c r="SJD29" s="389"/>
      <c r="SJE29" s="389"/>
      <c r="SJF29" s="389"/>
      <c r="SJG29" s="389"/>
      <c r="SJH29" s="389"/>
      <c r="SJI29" s="389"/>
      <c r="SJJ29" s="389"/>
      <c r="SJK29" s="389"/>
      <c r="SJL29" s="389"/>
      <c r="SJM29" s="389"/>
      <c r="SJN29" s="389"/>
      <c r="SJO29" s="389"/>
      <c r="SJP29" s="389"/>
      <c r="SJQ29" s="389"/>
      <c r="SJR29" s="389"/>
      <c r="SJS29" s="389"/>
      <c r="SJT29" s="389"/>
      <c r="SJU29" s="389"/>
      <c r="SJV29" s="389"/>
      <c r="SJW29" s="389"/>
      <c r="SJX29" s="389"/>
      <c r="SJY29" s="389"/>
      <c r="SJZ29" s="389"/>
      <c r="SKA29" s="389"/>
      <c r="SKB29" s="389"/>
      <c r="SKC29" s="389"/>
      <c r="SKD29" s="389"/>
      <c r="SKE29" s="389"/>
      <c r="SKF29" s="389"/>
      <c r="SKG29" s="389"/>
      <c r="SKH29" s="389"/>
      <c r="SKI29" s="389"/>
      <c r="SKJ29" s="389"/>
      <c r="SKK29" s="389"/>
      <c r="SKL29" s="389"/>
      <c r="SKM29" s="389"/>
      <c r="SKN29" s="389"/>
      <c r="SKO29" s="389"/>
      <c r="SKP29" s="389"/>
      <c r="SKQ29" s="389"/>
      <c r="SKR29" s="389"/>
      <c r="SKS29" s="389"/>
      <c r="SKT29" s="389"/>
      <c r="SKU29" s="389"/>
      <c r="SKV29" s="389"/>
      <c r="SKW29" s="389"/>
      <c r="SKX29" s="389"/>
      <c r="SKY29" s="389"/>
      <c r="SKZ29" s="389"/>
      <c r="SLA29" s="389"/>
      <c r="SLB29" s="389"/>
      <c r="SLC29" s="389"/>
      <c r="SLD29" s="389"/>
      <c r="SLE29" s="389"/>
      <c r="SLF29" s="389"/>
      <c r="SLG29" s="389"/>
      <c r="SLH29" s="389"/>
      <c r="SLI29" s="389"/>
      <c r="SLJ29" s="389"/>
      <c r="SLK29" s="389"/>
      <c r="SLL29" s="389"/>
      <c r="SLM29" s="389"/>
      <c r="SLN29" s="389"/>
      <c r="SLO29" s="389"/>
      <c r="SLP29" s="389"/>
      <c r="SLQ29" s="389"/>
      <c r="SLR29" s="389"/>
      <c r="SLS29" s="389"/>
      <c r="SLT29" s="389"/>
      <c r="SLU29" s="389"/>
      <c r="SLV29" s="389"/>
      <c r="SLW29" s="389"/>
      <c r="SLX29" s="389"/>
      <c r="SLY29" s="389"/>
      <c r="SLZ29" s="389"/>
      <c r="SMA29" s="389"/>
      <c r="SMB29" s="389"/>
      <c r="SMC29" s="389"/>
      <c r="SMD29" s="389"/>
      <c r="SME29" s="389"/>
      <c r="SMF29" s="389"/>
      <c r="SMG29" s="389"/>
      <c r="SMH29" s="389"/>
      <c r="SMI29" s="389"/>
      <c r="SMJ29" s="389"/>
      <c r="SMK29" s="389"/>
      <c r="SML29" s="389"/>
      <c r="SMM29" s="389"/>
      <c r="SMN29" s="389"/>
      <c r="SMO29" s="389"/>
      <c r="SMP29" s="389"/>
      <c r="SMQ29" s="389"/>
      <c r="SMR29" s="389"/>
      <c r="SMS29" s="389"/>
      <c r="SMT29" s="389"/>
      <c r="SMU29" s="389"/>
      <c r="SMV29" s="389"/>
      <c r="SMW29" s="389"/>
      <c r="SMX29" s="389"/>
      <c r="SMY29" s="389"/>
      <c r="SMZ29" s="389"/>
      <c r="SNA29" s="389"/>
      <c r="SNB29" s="389"/>
      <c r="SNC29" s="389"/>
      <c r="SND29" s="389"/>
      <c r="SNE29" s="389"/>
      <c r="SNF29" s="389"/>
      <c r="SNG29" s="389"/>
      <c r="SNH29" s="389"/>
      <c r="SNI29" s="389"/>
      <c r="SNJ29" s="389"/>
      <c r="SNK29" s="389"/>
      <c r="SNL29" s="389"/>
      <c r="SNM29" s="389"/>
      <c r="SNN29" s="389"/>
      <c r="SNO29" s="389"/>
      <c r="SNP29" s="389"/>
      <c r="SNQ29" s="389"/>
      <c r="SNR29" s="389"/>
      <c r="SNS29" s="389"/>
      <c r="SNT29" s="389"/>
      <c r="SNU29" s="389"/>
      <c r="SNV29" s="389"/>
      <c r="SNW29" s="389"/>
      <c r="SNX29" s="389"/>
      <c r="SNY29" s="389"/>
      <c r="SNZ29" s="389"/>
      <c r="SOA29" s="389"/>
      <c r="SOB29" s="389"/>
      <c r="SOC29" s="389"/>
      <c r="SOD29" s="389"/>
      <c r="SOE29" s="389"/>
      <c r="SOF29" s="389"/>
      <c r="SOG29" s="389"/>
      <c r="SOH29" s="389"/>
      <c r="SOI29" s="389"/>
      <c r="SOJ29" s="389"/>
      <c r="SOK29" s="389"/>
      <c r="SOL29" s="389"/>
      <c r="SOM29" s="389"/>
      <c r="SON29" s="389"/>
      <c r="SOO29" s="389"/>
      <c r="SOP29" s="389"/>
      <c r="SOQ29" s="389"/>
      <c r="SOR29" s="389"/>
      <c r="SOS29" s="389"/>
      <c r="SOT29" s="389"/>
      <c r="SOU29" s="389"/>
      <c r="SOV29" s="389"/>
      <c r="SOW29" s="389"/>
      <c r="SOX29" s="389"/>
      <c r="SOY29" s="389"/>
      <c r="SOZ29" s="389"/>
      <c r="SPA29" s="389"/>
      <c r="SPB29" s="389"/>
      <c r="SPC29" s="389"/>
      <c r="SPD29" s="389"/>
      <c r="SPE29" s="389"/>
      <c r="SPF29" s="389"/>
      <c r="SPG29" s="389"/>
      <c r="SPH29" s="389"/>
      <c r="SPI29" s="389"/>
      <c r="SPJ29" s="389"/>
      <c r="SPK29" s="389"/>
      <c r="SPL29" s="389"/>
      <c r="SPM29" s="389"/>
      <c r="SPN29" s="389"/>
      <c r="SPO29" s="389"/>
      <c r="SPP29" s="389"/>
      <c r="SPQ29" s="389"/>
      <c r="SPR29" s="389"/>
      <c r="SPS29" s="389"/>
      <c r="SPT29" s="389"/>
      <c r="SPU29" s="389"/>
      <c r="SPV29" s="389"/>
      <c r="SPW29" s="389"/>
      <c r="SPX29" s="389"/>
      <c r="SPY29" s="389"/>
      <c r="SPZ29" s="389"/>
      <c r="SQA29" s="389"/>
      <c r="SQB29" s="389"/>
      <c r="SQC29" s="389"/>
      <c r="SQD29" s="389"/>
      <c r="SQE29" s="389"/>
      <c r="SQF29" s="389"/>
      <c r="SQG29" s="389"/>
      <c r="SQH29" s="389"/>
      <c r="SQI29" s="389"/>
      <c r="SQJ29" s="389"/>
      <c r="SQK29" s="389"/>
      <c r="SQL29" s="389"/>
      <c r="SQM29" s="389"/>
      <c r="SQN29" s="389"/>
      <c r="SQO29" s="389"/>
      <c r="SQP29" s="389"/>
      <c r="SQQ29" s="389"/>
      <c r="SQR29" s="389"/>
      <c r="SQS29" s="389"/>
      <c r="SQT29" s="389"/>
      <c r="SQU29" s="389"/>
      <c r="SQV29" s="389"/>
      <c r="SQW29" s="389"/>
      <c r="SQX29" s="389"/>
      <c r="SQY29" s="389"/>
      <c r="SQZ29" s="389"/>
      <c r="SRA29" s="389"/>
      <c r="SRB29" s="389"/>
      <c r="SRC29" s="389"/>
      <c r="SRD29" s="389"/>
      <c r="SRE29" s="389"/>
      <c r="SRF29" s="389"/>
      <c r="SRG29" s="389"/>
      <c r="SRH29" s="389"/>
      <c r="SRI29" s="389"/>
      <c r="SRJ29" s="389"/>
      <c r="SRK29" s="389"/>
      <c r="SRL29" s="389"/>
      <c r="SRM29" s="389"/>
      <c r="SRN29" s="389"/>
      <c r="SRO29" s="389"/>
      <c r="SRP29" s="389"/>
      <c r="SRQ29" s="389"/>
      <c r="SRR29" s="389"/>
      <c r="SRS29" s="389"/>
      <c r="SRT29" s="389"/>
      <c r="SRU29" s="389"/>
      <c r="SRV29" s="389"/>
      <c r="SRW29" s="389"/>
      <c r="SRX29" s="389"/>
      <c r="SRY29" s="389"/>
      <c r="SRZ29" s="389"/>
      <c r="SSA29" s="389"/>
      <c r="SSB29" s="389"/>
      <c r="SSC29" s="389"/>
      <c r="SSD29" s="389"/>
      <c r="SSE29" s="389"/>
      <c r="SSF29" s="389"/>
      <c r="SSG29" s="389"/>
      <c r="SSH29" s="389"/>
      <c r="SSI29" s="389"/>
      <c r="SSJ29" s="389"/>
      <c r="SSK29" s="389"/>
      <c r="SSL29" s="389"/>
      <c r="SSM29" s="389"/>
      <c r="SSN29" s="389"/>
      <c r="SSO29" s="389"/>
      <c r="SSP29" s="389"/>
      <c r="SSQ29" s="389"/>
      <c r="SSR29" s="389"/>
      <c r="SSS29" s="389"/>
      <c r="SST29" s="389"/>
      <c r="SSU29" s="389"/>
      <c r="SSV29" s="389"/>
      <c r="SSW29" s="389"/>
      <c r="SSX29" s="389"/>
      <c r="SSY29" s="389"/>
      <c r="SSZ29" s="389"/>
      <c r="STA29" s="389"/>
      <c r="STB29" s="389"/>
      <c r="STC29" s="389"/>
      <c r="STD29" s="389"/>
      <c r="STE29" s="389"/>
      <c r="STF29" s="389"/>
      <c r="STG29" s="389"/>
      <c r="STH29" s="389"/>
      <c r="STI29" s="389"/>
      <c r="STJ29" s="389"/>
      <c r="STK29" s="389"/>
      <c r="STL29" s="389"/>
      <c r="STM29" s="389"/>
      <c r="STN29" s="389"/>
      <c r="STO29" s="389"/>
      <c r="STP29" s="389"/>
      <c r="STQ29" s="389"/>
      <c r="STR29" s="389"/>
      <c r="STS29" s="389"/>
      <c r="STT29" s="389"/>
      <c r="STU29" s="389"/>
      <c r="STV29" s="389"/>
      <c r="STW29" s="389"/>
      <c r="STX29" s="389"/>
      <c r="STY29" s="389"/>
      <c r="STZ29" s="389"/>
      <c r="SUA29" s="389"/>
      <c r="SUB29" s="389"/>
      <c r="SUC29" s="389"/>
      <c r="SUD29" s="389"/>
      <c r="SUE29" s="389"/>
      <c r="SUF29" s="389"/>
      <c r="SUG29" s="389"/>
      <c r="SUH29" s="389"/>
      <c r="SUI29" s="389"/>
      <c r="SUJ29" s="389"/>
      <c r="SUK29" s="389"/>
      <c r="SUL29" s="389"/>
      <c r="SUM29" s="389"/>
      <c r="SUN29" s="389"/>
      <c r="SUO29" s="389"/>
      <c r="SUP29" s="389"/>
      <c r="SUQ29" s="389"/>
      <c r="SUR29" s="389"/>
      <c r="SUS29" s="389"/>
      <c r="SUT29" s="389"/>
      <c r="SUU29" s="389"/>
      <c r="SUV29" s="389"/>
      <c r="SUW29" s="389"/>
      <c r="SUX29" s="389"/>
      <c r="SUY29" s="389"/>
      <c r="SUZ29" s="389"/>
      <c r="SVA29" s="389"/>
      <c r="SVB29" s="389"/>
      <c r="SVC29" s="389"/>
      <c r="SVD29" s="389"/>
      <c r="SVE29" s="389"/>
      <c r="SVF29" s="389"/>
      <c r="SVG29" s="389"/>
      <c r="SVH29" s="389"/>
      <c r="SVI29" s="389"/>
      <c r="SVJ29" s="389"/>
      <c r="SVK29" s="389"/>
      <c r="SVL29" s="389"/>
      <c r="SVM29" s="389"/>
      <c r="SVN29" s="389"/>
      <c r="SVO29" s="389"/>
      <c r="SVP29" s="389"/>
      <c r="SVQ29" s="389"/>
      <c r="SVR29" s="389"/>
      <c r="SVS29" s="389"/>
      <c r="SVT29" s="389"/>
      <c r="SVU29" s="389"/>
      <c r="SVV29" s="389"/>
      <c r="SVW29" s="389"/>
      <c r="SVX29" s="389"/>
      <c r="SVY29" s="389"/>
      <c r="SVZ29" s="389"/>
      <c r="SWA29" s="389"/>
      <c r="SWB29" s="389"/>
      <c r="SWC29" s="389"/>
      <c r="SWD29" s="389"/>
      <c r="SWE29" s="389"/>
      <c r="SWF29" s="389"/>
      <c r="SWG29" s="389"/>
      <c r="SWH29" s="389"/>
      <c r="SWI29" s="389"/>
      <c r="SWJ29" s="389"/>
      <c r="SWK29" s="389"/>
      <c r="SWL29" s="389"/>
      <c r="SWM29" s="389"/>
      <c r="SWN29" s="389"/>
      <c r="SWO29" s="389"/>
      <c r="SWP29" s="389"/>
      <c r="SWQ29" s="389"/>
      <c r="SWR29" s="389"/>
      <c r="SWS29" s="389"/>
      <c r="SWT29" s="389"/>
      <c r="SWU29" s="389"/>
      <c r="SWV29" s="389"/>
      <c r="SWW29" s="389"/>
      <c r="SWX29" s="389"/>
      <c r="SWY29" s="389"/>
      <c r="SWZ29" s="389"/>
      <c r="SXA29" s="389"/>
      <c r="SXB29" s="389"/>
      <c r="SXC29" s="389"/>
      <c r="SXD29" s="389"/>
      <c r="SXE29" s="389"/>
      <c r="SXF29" s="389"/>
      <c r="SXG29" s="389"/>
      <c r="SXH29" s="389"/>
      <c r="SXI29" s="389"/>
      <c r="SXJ29" s="389"/>
      <c r="SXK29" s="389"/>
      <c r="SXL29" s="389"/>
      <c r="SXM29" s="389"/>
      <c r="SXN29" s="389"/>
      <c r="SXO29" s="389"/>
      <c r="SXP29" s="389"/>
      <c r="SXQ29" s="389"/>
      <c r="SXR29" s="389"/>
      <c r="SXS29" s="389"/>
      <c r="SXT29" s="389"/>
      <c r="SXU29" s="389"/>
      <c r="SXV29" s="389"/>
      <c r="SXW29" s="389"/>
      <c r="SXX29" s="389"/>
      <c r="SXY29" s="389"/>
      <c r="SXZ29" s="389"/>
      <c r="SYA29" s="389"/>
      <c r="SYB29" s="389"/>
      <c r="SYC29" s="389"/>
      <c r="SYD29" s="389"/>
      <c r="SYE29" s="389"/>
      <c r="SYF29" s="389"/>
      <c r="SYG29" s="389"/>
      <c r="SYH29" s="389"/>
      <c r="SYI29" s="389"/>
      <c r="SYJ29" s="389"/>
      <c r="SYK29" s="389"/>
      <c r="SYL29" s="389"/>
      <c r="SYM29" s="389"/>
      <c r="SYN29" s="389"/>
      <c r="SYO29" s="389"/>
      <c r="SYP29" s="389"/>
      <c r="SYQ29" s="389"/>
      <c r="SYR29" s="389"/>
      <c r="SYS29" s="389"/>
      <c r="SYT29" s="389"/>
      <c r="SYU29" s="389"/>
      <c r="SYV29" s="389"/>
      <c r="SYW29" s="389"/>
      <c r="SYX29" s="389"/>
      <c r="SYY29" s="389"/>
      <c r="SYZ29" s="389"/>
      <c r="SZA29" s="389"/>
      <c r="SZB29" s="389"/>
      <c r="SZC29" s="389"/>
      <c r="SZD29" s="389"/>
      <c r="SZE29" s="389"/>
      <c r="SZF29" s="389"/>
      <c r="SZG29" s="389"/>
      <c r="SZH29" s="389"/>
      <c r="SZI29" s="389"/>
      <c r="SZJ29" s="389"/>
      <c r="SZK29" s="389"/>
      <c r="SZL29" s="389"/>
      <c r="SZM29" s="389"/>
      <c r="SZN29" s="389"/>
      <c r="SZO29" s="389"/>
      <c r="SZP29" s="389"/>
      <c r="SZQ29" s="389"/>
      <c r="SZR29" s="389"/>
      <c r="SZS29" s="389"/>
      <c r="SZT29" s="389"/>
      <c r="SZU29" s="389"/>
      <c r="SZV29" s="389"/>
      <c r="SZW29" s="389"/>
      <c r="SZX29" s="389"/>
      <c r="SZY29" s="389"/>
      <c r="SZZ29" s="389"/>
      <c r="TAA29" s="389"/>
      <c r="TAB29" s="389"/>
      <c r="TAC29" s="389"/>
      <c r="TAD29" s="389"/>
      <c r="TAE29" s="389"/>
      <c r="TAF29" s="389"/>
      <c r="TAG29" s="389"/>
      <c r="TAH29" s="389"/>
      <c r="TAI29" s="389"/>
      <c r="TAJ29" s="389"/>
      <c r="TAK29" s="389"/>
      <c r="TAL29" s="389"/>
      <c r="TAM29" s="389"/>
      <c r="TAN29" s="389"/>
      <c r="TAO29" s="389"/>
      <c r="TAP29" s="389"/>
      <c r="TAQ29" s="389"/>
      <c r="TAR29" s="389"/>
      <c r="TAS29" s="389"/>
      <c r="TAT29" s="389"/>
      <c r="TAU29" s="389"/>
      <c r="TAV29" s="389"/>
      <c r="TAW29" s="389"/>
      <c r="TAX29" s="389"/>
      <c r="TAY29" s="389"/>
      <c r="TAZ29" s="389"/>
      <c r="TBA29" s="389"/>
      <c r="TBB29" s="389"/>
      <c r="TBC29" s="389"/>
      <c r="TBD29" s="389"/>
      <c r="TBE29" s="389"/>
      <c r="TBF29" s="389"/>
      <c r="TBG29" s="389"/>
      <c r="TBH29" s="389"/>
      <c r="TBI29" s="389"/>
      <c r="TBJ29" s="389"/>
      <c r="TBK29" s="389"/>
      <c r="TBL29" s="389"/>
      <c r="TBM29" s="389"/>
      <c r="TBN29" s="389"/>
      <c r="TBO29" s="389"/>
      <c r="TBP29" s="389"/>
      <c r="TBQ29" s="389"/>
      <c r="TBR29" s="389"/>
      <c r="TBS29" s="389"/>
      <c r="TBT29" s="389"/>
      <c r="TBU29" s="389"/>
      <c r="TBV29" s="389"/>
      <c r="TBW29" s="389"/>
      <c r="TBX29" s="389"/>
      <c r="TBY29" s="389"/>
      <c r="TBZ29" s="389"/>
      <c r="TCA29" s="389"/>
      <c r="TCB29" s="389"/>
      <c r="TCC29" s="389"/>
      <c r="TCD29" s="389"/>
      <c r="TCE29" s="389"/>
      <c r="TCF29" s="389"/>
      <c r="TCG29" s="389"/>
      <c r="TCH29" s="389"/>
      <c r="TCI29" s="389"/>
      <c r="TCJ29" s="389"/>
      <c r="TCK29" s="389"/>
      <c r="TCL29" s="389"/>
      <c r="TCM29" s="389"/>
      <c r="TCN29" s="389"/>
      <c r="TCO29" s="389"/>
      <c r="TCP29" s="389"/>
      <c r="TCQ29" s="389"/>
      <c r="TCR29" s="389"/>
      <c r="TCS29" s="389"/>
      <c r="TCT29" s="389"/>
      <c r="TCU29" s="389"/>
      <c r="TCV29" s="389"/>
      <c r="TCW29" s="389"/>
      <c r="TCX29" s="389"/>
      <c r="TCY29" s="389"/>
      <c r="TCZ29" s="389"/>
      <c r="TDA29" s="389"/>
      <c r="TDB29" s="389"/>
      <c r="TDC29" s="389"/>
      <c r="TDD29" s="389"/>
      <c r="TDE29" s="389"/>
      <c r="TDF29" s="389"/>
      <c r="TDG29" s="389"/>
      <c r="TDH29" s="389"/>
      <c r="TDI29" s="389"/>
      <c r="TDJ29" s="389"/>
      <c r="TDK29" s="389"/>
      <c r="TDL29" s="389"/>
      <c r="TDM29" s="389"/>
      <c r="TDN29" s="389"/>
      <c r="TDO29" s="389"/>
      <c r="TDP29" s="389"/>
      <c r="TDQ29" s="389"/>
      <c r="TDR29" s="389"/>
      <c r="TDS29" s="389"/>
      <c r="TDT29" s="389"/>
      <c r="TDU29" s="389"/>
      <c r="TDV29" s="389"/>
      <c r="TDW29" s="389"/>
      <c r="TDX29" s="389"/>
      <c r="TDY29" s="389"/>
      <c r="TDZ29" s="389"/>
      <c r="TEA29" s="389"/>
      <c r="TEB29" s="389"/>
      <c r="TEC29" s="389"/>
      <c r="TED29" s="389"/>
      <c r="TEE29" s="389"/>
      <c r="TEF29" s="389"/>
      <c r="TEG29" s="389"/>
      <c r="TEH29" s="389"/>
      <c r="TEI29" s="389"/>
      <c r="TEJ29" s="389"/>
      <c r="TEK29" s="389"/>
      <c r="TEL29" s="389"/>
      <c r="TEM29" s="389"/>
      <c r="TEN29" s="389"/>
      <c r="TEO29" s="389"/>
      <c r="TEP29" s="389"/>
      <c r="TEQ29" s="389"/>
      <c r="TER29" s="389"/>
      <c r="TES29" s="389"/>
      <c r="TET29" s="389"/>
      <c r="TEU29" s="389"/>
      <c r="TEV29" s="389"/>
      <c r="TEW29" s="389"/>
      <c r="TEX29" s="389"/>
      <c r="TEY29" s="389"/>
      <c r="TEZ29" s="389"/>
      <c r="TFA29" s="389"/>
      <c r="TFB29" s="389"/>
      <c r="TFC29" s="389"/>
      <c r="TFD29" s="389"/>
      <c r="TFE29" s="389"/>
      <c r="TFF29" s="389"/>
      <c r="TFG29" s="389"/>
      <c r="TFH29" s="389"/>
      <c r="TFI29" s="389"/>
      <c r="TFJ29" s="389"/>
      <c r="TFK29" s="389"/>
      <c r="TFL29" s="389"/>
      <c r="TFM29" s="389"/>
      <c r="TFN29" s="389"/>
      <c r="TFO29" s="389"/>
      <c r="TFP29" s="389"/>
      <c r="TFQ29" s="389"/>
      <c r="TFR29" s="389"/>
      <c r="TFS29" s="389"/>
      <c r="TFT29" s="389"/>
      <c r="TFU29" s="389"/>
      <c r="TFV29" s="389"/>
      <c r="TFW29" s="389"/>
      <c r="TFX29" s="389"/>
      <c r="TFY29" s="389"/>
      <c r="TFZ29" s="389"/>
      <c r="TGA29" s="389"/>
      <c r="TGB29" s="389"/>
      <c r="TGC29" s="389"/>
      <c r="TGD29" s="389"/>
      <c r="TGE29" s="389"/>
      <c r="TGF29" s="389"/>
      <c r="TGG29" s="389"/>
      <c r="TGH29" s="389"/>
      <c r="TGI29" s="389"/>
      <c r="TGJ29" s="389"/>
      <c r="TGK29" s="389"/>
      <c r="TGL29" s="389"/>
      <c r="TGM29" s="389"/>
      <c r="TGN29" s="389"/>
      <c r="TGO29" s="389"/>
      <c r="TGP29" s="389"/>
      <c r="TGQ29" s="389"/>
      <c r="TGR29" s="389"/>
      <c r="TGS29" s="389"/>
      <c r="TGT29" s="389"/>
      <c r="TGU29" s="389"/>
      <c r="TGV29" s="389"/>
      <c r="TGW29" s="389"/>
      <c r="TGX29" s="389"/>
      <c r="TGY29" s="389"/>
      <c r="TGZ29" s="389"/>
      <c r="THA29" s="389"/>
      <c r="THB29" s="389"/>
      <c r="THC29" s="389"/>
      <c r="THD29" s="389"/>
      <c r="THE29" s="389"/>
      <c r="THF29" s="389"/>
      <c r="THG29" s="389"/>
      <c r="THH29" s="389"/>
      <c r="THI29" s="389"/>
      <c r="THJ29" s="389"/>
      <c r="THK29" s="389"/>
      <c r="THL29" s="389"/>
      <c r="THM29" s="389"/>
      <c r="THN29" s="389"/>
      <c r="THO29" s="389"/>
      <c r="THP29" s="389"/>
      <c r="THQ29" s="389"/>
      <c r="THR29" s="389"/>
      <c r="THS29" s="389"/>
      <c r="THT29" s="389"/>
      <c r="THU29" s="389"/>
      <c r="THV29" s="389"/>
      <c r="THW29" s="389"/>
      <c r="THX29" s="389"/>
      <c r="THY29" s="389"/>
      <c r="THZ29" s="389"/>
      <c r="TIA29" s="389"/>
      <c r="TIB29" s="389"/>
      <c r="TIC29" s="389"/>
      <c r="TID29" s="389"/>
      <c r="TIE29" s="389"/>
      <c r="TIF29" s="389"/>
      <c r="TIG29" s="389"/>
      <c r="TIH29" s="389"/>
      <c r="TII29" s="389"/>
      <c r="TIJ29" s="389"/>
      <c r="TIK29" s="389"/>
      <c r="TIL29" s="389"/>
      <c r="TIM29" s="389"/>
      <c r="TIN29" s="389"/>
      <c r="TIO29" s="389"/>
      <c r="TIP29" s="389"/>
      <c r="TIQ29" s="389"/>
      <c r="TIR29" s="389"/>
      <c r="TIS29" s="389"/>
      <c r="TIT29" s="389"/>
      <c r="TIU29" s="389"/>
      <c r="TIV29" s="389"/>
      <c r="TIW29" s="389"/>
      <c r="TIX29" s="389"/>
      <c r="TIY29" s="389"/>
      <c r="TIZ29" s="389"/>
      <c r="TJA29" s="389"/>
      <c r="TJB29" s="389"/>
      <c r="TJC29" s="389"/>
      <c r="TJD29" s="389"/>
      <c r="TJE29" s="389"/>
      <c r="TJF29" s="389"/>
      <c r="TJG29" s="389"/>
      <c r="TJH29" s="389"/>
      <c r="TJI29" s="389"/>
      <c r="TJJ29" s="389"/>
      <c r="TJK29" s="389"/>
      <c r="TJL29" s="389"/>
      <c r="TJM29" s="389"/>
      <c r="TJN29" s="389"/>
      <c r="TJO29" s="389"/>
      <c r="TJP29" s="389"/>
      <c r="TJQ29" s="389"/>
      <c r="TJR29" s="389"/>
      <c r="TJS29" s="389"/>
      <c r="TJT29" s="389"/>
      <c r="TJU29" s="389"/>
      <c r="TJV29" s="389"/>
      <c r="TJW29" s="389"/>
      <c r="TJX29" s="389"/>
      <c r="TJY29" s="389"/>
      <c r="TJZ29" s="389"/>
      <c r="TKA29" s="389"/>
      <c r="TKB29" s="389"/>
      <c r="TKC29" s="389"/>
      <c r="TKD29" s="389"/>
      <c r="TKE29" s="389"/>
      <c r="TKF29" s="389"/>
      <c r="TKG29" s="389"/>
      <c r="TKH29" s="389"/>
      <c r="TKI29" s="389"/>
      <c r="TKJ29" s="389"/>
      <c r="TKK29" s="389"/>
      <c r="TKL29" s="389"/>
      <c r="TKM29" s="389"/>
      <c r="TKN29" s="389"/>
      <c r="TKO29" s="389"/>
      <c r="TKP29" s="389"/>
      <c r="TKQ29" s="389"/>
      <c r="TKR29" s="389"/>
      <c r="TKS29" s="389"/>
      <c r="TKT29" s="389"/>
      <c r="TKU29" s="389"/>
      <c r="TKV29" s="389"/>
      <c r="TKW29" s="389"/>
      <c r="TKX29" s="389"/>
      <c r="TKY29" s="389"/>
      <c r="TKZ29" s="389"/>
      <c r="TLA29" s="389"/>
      <c r="TLB29" s="389"/>
      <c r="TLC29" s="389"/>
      <c r="TLD29" s="389"/>
      <c r="TLE29" s="389"/>
      <c r="TLF29" s="389"/>
      <c r="TLG29" s="389"/>
      <c r="TLH29" s="389"/>
      <c r="TLI29" s="389"/>
      <c r="TLJ29" s="389"/>
      <c r="TLK29" s="389"/>
      <c r="TLL29" s="389"/>
      <c r="TLM29" s="389"/>
      <c r="TLN29" s="389"/>
      <c r="TLO29" s="389"/>
      <c r="TLP29" s="389"/>
      <c r="TLQ29" s="389"/>
      <c r="TLR29" s="389"/>
      <c r="TLS29" s="389"/>
      <c r="TLT29" s="389"/>
      <c r="TLU29" s="389"/>
      <c r="TLV29" s="389"/>
      <c r="TLW29" s="389"/>
      <c r="TLX29" s="389"/>
      <c r="TLY29" s="389"/>
      <c r="TLZ29" s="389"/>
      <c r="TMA29" s="389"/>
      <c r="TMB29" s="389"/>
      <c r="TMC29" s="389"/>
      <c r="TMD29" s="389"/>
      <c r="TME29" s="389"/>
      <c r="TMF29" s="389"/>
      <c r="TMG29" s="389"/>
      <c r="TMH29" s="389"/>
      <c r="TMI29" s="389"/>
      <c r="TMJ29" s="389"/>
      <c r="TMK29" s="389"/>
      <c r="TML29" s="389"/>
      <c r="TMM29" s="389"/>
      <c r="TMN29" s="389"/>
      <c r="TMO29" s="389"/>
      <c r="TMP29" s="389"/>
      <c r="TMQ29" s="389"/>
      <c r="TMR29" s="389"/>
      <c r="TMS29" s="389"/>
      <c r="TMT29" s="389"/>
      <c r="TMU29" s="389"/>
      <c r="TMV29" s="389"/>
      <c r="TMW29" s="389"/>
      <c r="TMX29" s="389"/>
      <c r="TMY29" s="389"/>
      <c r="TMZ29" s="389"/>
      <c r="TNA29" s="389"/>
      <c r="TNB29" s="389"/>
      <c r="TNC29" s="389"/>
      <c r="TND29" s="389"/>
      <c r="TNE29" s="389"/>
      <c r="TNF29" s="389"/>
      <c r="TNG29" s="389"/>
      <c r="TNH29" s="389"/>
      <c r="TNI29" s="389"/>
      <c r="TNJ29" s="389"/>
      <c r="TNK29" s="389"/>
      <c r="TNL29" s="389"/>
      <c r="TNM29" s="389"/>
      <c r="TNN29" s="389"/>
      <c r="TNO29" s="389"/>
      <c r="TNP29" s="389"/>
      <c r="TNQ29" s="389"/>
      <c r="TNR29" s="389"/>
      <c r="TNS29" s="389"/>
      <c r="TNT29" s="389"/>
      <c r="TNU29" s="389"/>
      <c r="TNV29" s="389"/>
      <c r="TNW29" s="389"/>
      <c r="TNX29" s="389"/>
      <c r="TNY29" s="389"/>
      <c r="TNZ29" s="389"/>
      <c r="TOA29" s="389"/>
      <c r="TOB29" s="389"/>
      <c r="TOC29" s="389"/>
      <c r="TOD29" s="389"/>
      <c r="TOE29" s="389"/>
      <c r="TOF29" s="389"/>
      <c r="TOG29" s="389"/>
      <c r="TOH29" s="389"/>
      <c r="TOI29" s="389"/>
      <c r="TOJ29" s="389"/>
      <c r="TOK29" s="389"/>
      <c r="TOL29" s="389"/>
      <c r="TOM29" s="389"/>
      <c r="TON29" s="389"/>
      <c r="TOO29" s="389"/>
      <c r="TOP29" s="389"/>
      <c r="TOQ29" s="389"/>
      <c r="TOR29" s="389"/>
      <c r="TOS29" s="389"/>
      <c r="TOT29" s="389"/>
      <c r="TOU29" s="389"/>
      <c r="TOV29" s="389"/>
      <c r="TOW29" s="389"/>
      <c r="TOX29" s="389"/>
      <c r="TOY29" s="389"/>
      <c r="TOZ29" s="389"/>
      <c r="TPA29" s="389"/>
      <c r="TPB29" s="389"/>
      <c r="TPC29" s="389"/>
      <c r="TPD29" s="389"/>
      <c r="TPE29" s="389"/>
      <c r="TPF29" s="389"/>
      <c r="TPG29" s="389"/>
      <c r="TPH29" s="389"/>
      <c r="TPI29" s="389"/>
      <c r="TPJ29" s="389"/>
      <c r="TPK29" s="389"/>
      <c r="TPL29" s="389"/>
      <c r="TPM29" s="389"/>
      <c r="TPN29" s="389"/>
      <c r="TPO29" s="389"/>
      <c r="TPP29" s="389"/>
      <c r="TPQ29" s="389"/>
      <c r="TPR29" s="389"/>
      <c r="TPS29" s="389"/>
      <c r="TPT29" s="389"/>
      <c r="TPU29" s="389"/>
      <c r="TPV29" s="389"/>
      <c r="TPW29" s="389"/>
      <c r="TPX29" s="389"/>
      <c r="TPY29" s="389"/>
      <c r="TPZ29" s="389"/>
      <c r="TQA29" s="389"/>
      <c r="TQB29" s="389"/>
      <c r="TQC29" s="389"/>
      <c r="TQD29" s="389"/>
      <c r="TQE29" s="389"/>
      <c r="TQF29" s="389"/>
      <c r="TQG29" s="389"/>
      <c r="TQH29" s="389"/>
      <c r="TQI29" s="389"/>
      <c r="TQJ29" s="389"/>
      <c r="TQK29" s="389"/>
      <c r="TQL29" s="389"/>
      <c r="TQM29" s="389"/>
      <c r="TQN29" s="389"/>
      <c r="TQO29" s="389"/>
      <c r="TQP29" s="389"/>
      <c r="TQQ29" s="389"/>
      <c r="TQR29" s="389"/>
      <c r="TQS29" s="389"/>
      <c r="TQT29" s="389"/>
      <c r="TQU29" s="389"/>
      <c r="TQV29" s="389"/>
      <c r="TQW29" s="389"/>
      <c r="TQX29" s="389"/>
      <c r="TQY29" s="389"/>
      <c r="TQZ29" s="389"/>
      <c r="TRA29" s="389"/>
      <c r="TRB29" s="389"/>
      <c r="TRC29" s="389"/>
      <c r="TRD29" s="389"/>
      <c r="TRE29" s="389"/>
      <c r="TRF29" s="389"/>
      <c r="TRG29" s="389"/>
      <c r="TRH29" s="389"/>
      <c r="TRI29" s="389"/>
      <c r="TRJ29" s="389"/>
      <c r="TRK29" s="389"/>
      <c r="TRL29" s="389"/>
      <c r="TRM29" s="389"/>
      <c r="TRN29" s="389"/>
      <c r="TRO29" s="389"/>
      <c r="TRP29" s="389"/>
      <c r="TRQ29" s="389"/>
      <c r="TRR29" s="389"/>
      <c r="TRS29" s="389"/>
      <c r="TRT29" s="389"/>
      <c r="TRU29" s="389"/>
      <c r="TRV29" s="389"/>
      <c r="TRW29" s="389"/>
      <c r="TRX29" s="389"/>
      <c r="TRY29" s="389"/>
      <c r="TRZ29" s="389"/>
      <c r="TSA29" s="389"/>
      <c r="TSB29" s="389"/>
      <c r="TSC29" s="389"/>
      <c r="TSD29" s="389"/>
      <c r="TSE29" s="389"/>
      <c r="TSF29" s="389"/>
      <c r="TSG29" s="389"/>
      <c r="TSH29" s="389"/>
      <c r="TSI29" s="389"/>
      <c r="TSJ29" s="389"/>
      <c r="TSK29" s="389"/>
      <c r="TSL29" s="389"/>
      <c r="TSM29" s="389"/>
      <c r="TSN29" s="389"/>
      <c r="TSO29" s="389"/>
      <c r="TSP29" s="389"/>
      <c r="TSQ29" s="389"/>
      <c r="TSR29" s="389"/>
      <c r="TSS29" s="389"/>
      <c r="TST29" s="389"/>
      <c r="TSU29" s="389"/>
      <c r="TSV29" s="389"/>
      <c r="TSW29" s="389"/>
      <c r="TSX29" s="389"/>
      <c r="TSY29" s="389"/>
      <c r="TSZ29" s="389"/>
      <c r="TTA29" s="389"/>
      <c r="TTB29" s="389"/>
      <c r="TTC29" s="389"/>
      <c r="TTD29" s="389"/>
      <c r="TTE29" s="389"/>
      <c r="TTF29" s="389"/>
      <c r="TTG29" s="389"/>
      <c r="TTH29" s="389"/>
      <c r="TTI29" s="389"/>
      <c r="TTJ29" s="389"/>
      <c r="TTK29" s="389"/>
      <c r="TTL29" s="389"/>
      <c r="TTM29" s="389"/>
      <c r="TTN29" s="389"/>
      <c r="TTO29" s="389"/>
      <c r="TTP29" s="389"/>
      <c r="TTQ29" s="389"/>
      <c r="TTR29" s="389"/>
      <c r="TTS29" s="389"/>
      <c r="TTT29" s="389"/>
      <c r="TTU29" s="389"/>
      <c r="TTV29" s="389"/>
      <c r="TTW29" s="389"/>
      <c r="TTX29" s="389"/>
      <c r="TTY29" s="389"/>
      <c r="TTZ29" s="389"/>
      <c r="TUA29" s="389"/>
      <c r="TUB29" s="389"/>
      <c r="TUC29" s="389"/>
      <c r="TUD29" s="389"/>
      <c r="TUE29" s="389"/>
      <c r="TUF29" s="389"/>
      <c r="TUG29" s="389"/>
      <c r="TUH29" s="389"/>
      <c r="TUI29" s="389"/>
      <c r="TUJ29" s="389"/>
      <c r="TUK29" s="389"/>
      <c r="TUL29" s="389"/>
      <c r="TUM29" s="389"/>
      <c r="TUN29" s="389"/>
      <c r="TUO29" s="389"/>
      <c r="TUP29" s="389"/>
      <c r="TUQ29" s="389"/>
      <c r="TUR29" s="389"/>
      <c r="TUS29" s="389"/>
      <c r="TUT29" s="389"/>
      <c r="TUU29" s="389"/>
      <c r="TUV29" s="389"/>
      <c r="TUW29" s="389"/>
      <c r="TUX29" s="389"/>
      <c r="TUY29" s="389"/>
      <c r="TUZ29" s="389"/>
      <c r="TVA29" s="389"/>
      <c r="TVB29" s="389"/>
      <c r="TVC29" s="389"/>
      <c r="TVD29" s="389"/>
      <c r="TVE29" s="389"/>
      <c r="TVF29" s="389"/>
      <c r="TVG29" s="389"/>
      <c r="TVH29" s="389"/>
      <c r="TVI29" s="389"/>
      <c r="TVJ29" s="389"/>
      <c r="TVK29" s="389"/>
      <c r="TVL29" s="389"/>
      <c r="TVM29" s="389"/>
      <c r="TVN29" s="389"/>
      <c r="TVO29" s="389"/>
      <c r="TVP29" s="389"/>
      <c r="TVQ29" s="389"/>
      <c r="TVR29" s="389"/>
      <c r="TVS29" s="389"/>
      <c r="TVT29" s="389"/>
      <c r="TVU29" s="389"/>
      <c r="TVV29" s="389"/>
      <c r="TVW29" s="389"/>
      <c r="TVX29" s="389"/>
      <c r="TVY29" s="389"/>
      <c r="TVZ29" s="389"/>
      <c r="TWA29" s="389"/>
      <c r="TWB29" s="389"/>
      <c r="TWC29" s="389"/>
      <c r="TWD29" s="389"/>
      <c r="TWE29" s="389"/>
      <c r="TWF29" s="389"/>
      <c r="TWG29" s="389"/>
      <c r="TWH29" s="389"/>
      <c r="TWI29" s="389"/>
      <c r="TWJ29" s="389"/>
      <c r="TWK29" s="389"/>
      <c r="TWL29" s="389"/>
      <c r="TWM29" s="389"/>
      <c r="TWN29" s="389"/>
      <c r="TWO29" s="389"/>
      <c r="TWP29" s="389"/>
      <c r="TWQ29" s="389"/>
      <c r="TWR29" s="389"/>
      <c r="TWS29" s="389"/>
      <c r="TWT29" s="389"/>
      <c r="TWU29" s="389"/>
      <c r="TWV29" s="389"/>
      <c r="TWW29" s="389"/>
      <c r="TWX29" s="389"/>
      <c r="TWY29" s="389"/>
      <c r="TWZ29" s="389"/>
      <c r="TXA29" s="389"/>
      <c r="TXB29" s="389"/>
      <c r="TXC29" s="389"/>
      <c r="TXD29" s="389"/>
      <c r="TXE29" s="389"/>
      <c r="TXF29" s="389"/>
      <c r="TXG29" s="389"/>
      <c r="TXH29" s="389"/>
      <c r="TXI29" s="389"/>
      <c r="TXJ29" s="389"/>
      <c r="TXK29" s="389"/>
      <c r="TXL29" s="389"/>
      <c r="TXM29" s="389"/>
      <c r="TXN29" s="389"/>
      <c r="TXO29" s="389"/>
      <c r="TXP29" s="389"/>
      <c r="TXQ29" s="389"/>
      <c r="TXR29" s="389"/>
      <c r="TXS29" s="389"/>
      <c r="TXT29" s="389"/>
      <c r="TXU29" s="389"/>
      <c r="TXV29" s="389"/>
      <c r="TXW29" s="389"/>
      <c r="TXX29" s="389"/>
      <c r="TXY29" s="389"/>
      <c r="TXZ29" s="389"/>
      <c r="TYA29" s="389"/>
      <c r="TYB29" s="389"/>
      <c r="TYC29" s="389"/>
      <c r="TYD29" s="389"/>
      <c r="TYE29" s="389"/>
      <c r="TYF29" s="389"/>
      <c r="TYG29" s="389"/>
      <c r="TYH29" s="389"/>
      <c r="TYI29" s="389"/>
      <c r="TYJ29" s="389"/>
      <c r="TYK29" s="389"/>
      <c r="TYL29" s="389"/>
      <c r="TYM29" s="389"/>
      <c r="TYN29" s="389"/>
      <c r="TYO29" s="389"/>
      <c r="TYP29" s="389"/>
      <c r="TYQ29" s="389"/>
      <c r="TYR29" s="389"/>
      <c r="TYS29" s="389"/>
      <c r="TYT29" s="389"/>
      <c r="TYU29" s="389"/>
      <c r="TYV29" s="389"/>
      <c r="TYW29" s="389"/>
      <c r="TYX29" s="389"/>
      <c r="TYY29" s="389"/>
      <c r="TYZ29" s="389"/>
      <c r="TZA29" s="389"/>
      <c r="TZB29" s="389"/>
      <c r="TZC29" s="389"/>
      <c r="TZD29" s="389"/>
      <c r="TZE29" s="389"/>
      <c r="TZF29" s="389"/>
      <c r="TZG29" s="389"/>
      <c r="TZH29" s="389"/>
      <c r="TZI29" s="389"/>
      <c r="TZJ29" s="389"/>
      <c r="TZK29" s="389"/>
      <c r="TZL29" s="389"/>
      <c r="TZM29" s="389"/>
      <c r="TZN29" s="389"/>
      <c r="TZO29" s="389"/>
      <c r="TZP29" s="389"/>
      <c r="TZQ29" s="389"/>
      <c r="TZR29" s="389"/>
      <c r="TZS29" s="389"/>
      <c r="TZT29" s="389"/>
      <c r="TZU29" s="389"/>
      <c r="TZV29" s="389"/>
      <c r="TZW29" s="389"/>
      <c r="TZX29" s="389"/>
      <c r="TZY29" s="389"/>
      <c r="TZZ29" s="389"/>
      <c r="UAA29" s="389"/>
      <c r="UAB29" s="389"/>
      <c r="UAC29" s="389"/>
      <c r="UAD29" s="389"/>
      <c r="UAE29" s="389"/>
      <c r="UAF29" s="389"/>
      <c r="UAG29" s="389"/>
      <c r="UAH29" s="389"/>
      <c r="UAI29" s="389"/>
      <c r="UAJ29" s="389"/>
      <c r="UAK29" s="389"/>
      <c r="UAL29" s="389"/>
      <c r="UAM29" s="389"/>
      <c r="UAN29" s="389"/>
      <c r="UAO29" s="389"/>
      <c r="UAP29" s="389"/>
      <c r="UAQ29" s="389"/>
      <c r="UAR29" s="389"/>
      <c r="UAS29" s="389"/>
      <c r="UAT29" s="389"/>
      <c r="UAU29" s="389"/>
      <c r="UAV29" s="389"/>
      <c r="UAW29" s="389"/>
      <c r="UAX29" s="389"/>
      <c r="UAY29" s="389"/>
      <c r="UAZ29" s="389"/>
      <c r="UBA29" s="389"/>
      <c r="UBB29" s="389"/>
      <c r="UBC29" s="389"/>
      <c r="UBD29" s="389"/>
      <c r="UBE29" s="389"/>
      <c r="UBF29" s="389"/>
      <c r="UBG29" s="389"/>
      <c r="UBH29" s="389"/>
      <c r="UBI29" s="389"/>
      <c r="UBJ29" s="389"/>
      <c r="UBK29" s="389"/>
      <c r="UBL29" s="389"/>
      <c r="UBM29" s="389"/>
      <c r="UBN29" s="389"/>
      <c r="UBO29" s="389"/>
      <c r="UBP29" s="389"/>
      <c r="UBQ29" s="389"/>
      <c r="UBR29" s="389"/>
      <c r="UBS29" s="389"/>
      <c r="UBT29" s="389"/>
      <c r="UBU29" s="389"/>
      <c r="UBV29" s="389"/>
      <c r="UBW29" s="389"/>
      <c r="UBX29" s="389"/>
      <c r="UBY29" s="389"/>
      <c r="UBZ29" s="389"/>
      <c r="UCA29" s="389"/>
      <c r="UCB29" s="389"/>
      <c r="UCC29" s="389"/>
      <c r="UCD29" s="389"/>
      <c r="UCE29" s="389"/>
      <c r="UCF29" s="389"/>
      <c r="UCG29" s="389"/>
      <c r="UCH29" s="389"/>
      <c r="UCI29" s="389"/>
      <c r="UCJ29" s="389"/>
      <c r="UCK29" s="389"/>
      <c r="UCL29" s="389"/>
      <c r="UCM29" s="389"/>
      <c r="UCN29" s="389"/>
      <c r="UCO29" s="389"/>
      <c r="UCP29" s="389"/>
      <c r="UCQ29" s="389"/>
      <c r="UCR29" s="389"/>
      <c r="UCS29" s="389"/>
      <c r="UCT29" s="389"/>
      <c r="UCU29" s="389"/>
      <c r="UCV29" s="389"/>
      <c r="UCW29" s="389"/>
      <c r="UCX29" s="389"/>
      <c r="UCY29" s="389"/>
      <c r="UCZ29" s="389"/>
      <c r="UDA29" s="389"/>
      <c r="UDB29" s="389"/>
      <c r="UDC29" s="389"/>
      <c r="UDD29" s="389"/>
      <c r="UDE29" s="389"/>
      <c r="UDF29" s="389"/>
      <c r="UDG29" s="389"/>
      <c r="UDH29" s="389"/>
      <c r="UDI29" s="389"/>
      <c r="UDJ29" s="389"/>
      <c r="UDK29" s="389"/>
    </row>
    <row r="30" spans="1:14329" ht="12" customHeight="1">
      <c r="A30" s="348">
        <v>10</v>
      </c>
      <c r="B30" s="348" t="s">
        <v>257</v>
      </c>
      <c r="C30" s="211">
        <v>420</v>
      </c>
      <c r="D30" s="240">
        <v>300000</v>
      </c>
      <c r="E30" s="240">
        <v>300000</v>
      </c>
      <c r="F30" s="240"/>
      <c r="G30" s="337">
        <f t="shared" ref="G30:G40" si="3">D30+E30+F30</f>
        <v>600000</v>
      </c>
      <c r="H30" s="286"/>
      <c r="I30" s="349"/>
      <c r="J30" s="350"/>
      <c r="O30" s="351"/>
      <c r="P30" s="286"/>
      <c r="Q30" s="352"/>
      <c r="R30" s="353"/>
      <c r="S30" s="211"/>
      <c r="T30" s="240"/>
      <c r="U30" s="240"/>
      <c r="V30" s="240"/>
      <c r="W30" s="354"/>
      <c r="Z30" s="355"/>
      <c r="AA30" s="353"/>
      <c r="AB30" s="211">
        <v>420</v>
      </c>
      <c r="AC30" s="240">
        <v>100000</v>
      </c>
      <c r="AD30" s="240">
        <v>100000</v>
      </c>
      <c r="AE30" s="240">
        <v>100000</v>
      </c>
      <c r="AF30" s="354">
        <f>SUM(AC30:AE30)</f>
        <v>300000</v>
      </c>
      <c r="QXT30" s="389"/>
      <c r="QXU30" s="389"/>
      <c r="QXV30" s="389"/>
      <c r="QXW30" s="389"/>
      <c r="QXX30" s="389"/>
      <c r="QXY30" s="389"/>
      <c r="QXZ30" s="389"/>
      <c r="QYA30" s="389"/>
      <c r="QYB30" s="389"/>
      <c r="QYC30" s="389"/>
      <c r="QYD30" s="389"/>
      <c r="QYE30" s="389"/>
      <c r="QYF30" s="389"/>
      <c r="QYG30" s="389"/>
      <c r="QYH30" s="389"/>
      <c r="QYI30" s="389"/>
      <c r="QYJ30" s="389"/>
      <c r="QYK30" s="389"/>
      <c r="QYL30" s="389"/>
      <c r="QYM30" s="389"/>
      <c r="QYN30" s="389"/>
      <c r="QYO30" s="389"/>
      <c r="QYP30" s="389"/>
      <c r="QYQ30" s="389"/>
      <c r="QYR30" s="389"/>
      <c r="QYS30" s="389"/>
      <c r="QYT30" s="389"/>
      <c r="QYU30" s="389"/>
      <c r="QYV30" s="389"/>
      <c r="QYW30" s="389"/>
      <c r="QYX30" s="389"/>
      <c r="QYY30" s="389"/>
      <c r="QYZ30" s="389"/>
      <c r="QZA30" s="389"/>
      <c r="QZB30" s="389"/>
      <c r="QZC30" s="389"/>
      <c r="QZD30" s="389"/>
      <c r="QZE30" s="389"/>
      <c r="QZF30" s="389"/>
      <c r="QZG30" s="389"/>
      <c r="QZH30" s="389"/>
      <c r="QZI30" s="389"/>
      <c r="QZJ30" s="389"/>
      <c r="QZK30" s="389"/>
      <c r="QZL30" s="389"/>
      <c r="QZM30" s="389"/>
      <c r="QZN30" s="389"/>
      <c r="QZO30" s="389"/>
      <c r="QZP30" s="389"/>
      <c r="QZQ30" s="389"/>
      <c r="QZR30" s="389"/>
      <c r="QZS30" s="389"/>
      <c r="QZT30" s="389"/>
      <c r="QZU30" s="389"/>
      <c r="QZV30" s="389"/>
      <c r="QZW30" s="389"/>
      <c r="QZX30" s="389"/>
      <c r="QZY30" s="389"/>
      <c r="QZZ30" s="389"/>
      <c r="RAA30" s="389"/>
      <c r="RAB30" s="389"/>
      <c r="RAC30" s="389"/>
      <c r="RAD30" s="389"/>
      <c r="RAE30" s="389"/>
      <c r="RAF30" s="389"/>
      <c r="RAG30" s="389"/>
      <c r="RAH30" s="389"/>
      <c r="RAI30" s="389"/>
      <c r="RAJ30" s="389"/>
      <c r="RAK30" s="389"/>
      <c r="RAL30" s="389"/>
      <c r="RAM30" s="389"/>
      <c r="RAN30" s="389"/>
      <c r="RAO30" s="389"/>
      <c r="RAP30" s="389"/>
      <c r="RAQ30" s="389"/>
      <c r="RAR30" s="389"/>
      <c r="RAS30" s="389"/>
      <c r="RAT30" s="389"/>
      <c r="RAU30" s="389"/>
      <c r="RAV30" s="389"/>
      <c r="RAW30" s="389"/>
      <c r="RAX30" s="389"/>
      <c r="RAY30" s="389"/>
      <c r="RAZ30" s="389"/>
      <c r="RBA30" s="389"/>
      <c r="RBB30" s="389"/>
      <c r="RBC30" s="389"/>
      <c r="RBD30" s="389"/>
      <c r="RBE30" s="389"/>
      <c r="RBF30" s="389"/>
      <c r="RBG30" s="389"/>
      <c r="RBH30" s="389"/>
      <c r="RBI30" s="389"/>
      <c r="RBJ30" s="389"/>
      <c r="RBK30" s="389"/>
      <c r="RBL30" s="389"/>
      <c r="RBM30" s="389"/>
      <c r="RBN30" s="389"/>
      <c r="RBO30" s="389"/>
      <c r="RBP30" s="389"/>
      <c r="RBQ30" s="389"/>
      <c r="RBR30" s="389"/>
      <c r="RBS30" s="389"/>
      <c r="RBT30" s="389"/>
      <c r="RBU30" s="389"/>
      <c r="RBV30" s="389"/>
      <c r="RBW30" s="389"/>
      <c r="RBX30" s="389"/>
      <c r="RBY30" s="389"/>
      <c r="RBZ30" s="389"/>
      <c r="RCA30" s="389"/>
      <c r="RCB30" s="389"/>
      <c r="RCC30" s="389"/>
      <c r="RCD30" s="389"/>
      <c r="RCE30" s="389"/>
      <c r="RCF30" s="389"/>
      <c r="RCG30" s="389"/>
      <c r="RCH30" s="389"/>
      <c r="RCI30" s="389"/>
      <c r="RCJ30" s="389"/>
      <c r="RCK30" s="389"/>
      <c r="RCL30" s="389"/>
      <c r="RCM30" s="389"/>
      <c r="RCN30" s="389"/>
      <c r="RCO30" s="389"/>
      <c r="RCP30" s="389"/>
      <c r="RCQ30" s="389"/>
      <c r="RCR30" s="389"/>
      <c r="RCS30" s="389"/>
      <c r="RCT30" s="389"/>
      <c r="RCU30" s="389"/>
      <c r="RCV30" s="389"/>
      <c r="RCW30" s="389"/>
      <c r="RCX30" s="389"/>
      <c r="RCY30" s="389"/>
      <c r="RCZ30" s="389"/>
      <c r="RDA30" s="389"/>
      <c r="RDB30" s="389"/>
      <c r="RDC30" s="389"/>
      <c r="RDD30" s="389"/>
      <c r="RDE30" s="389"/>
      <c r="RDF30" s="389"/>
      <c r="RDG30" s="389"/>
      <c r="RDH30" s="389"/>
      <c r="RDI30" s="389"/>
      <c r="RDJ30" s="389"/>
      <c r="RDK30" s="389"/>
      <c r="RDL30" s="389"/>
      <c r="RDM30" s="389"/>
      <c r="RDN30" s="389"/>
      <c r="RDO30" s="389"/>
      <c r="RDP30" s="389"/>
      <c r="RDQ30" s="389"/>
      <c r="RDR30" s="389"/>
      <c r="RDS30" s="389"/>
      <c r="RDT30" s="389"/>
      <c r="RDU30" s="389"/>
      <c r="RDV30" s="389"/>
      <c r="RDW30" s="389"/>
      <c r="RDX30" s="389"/>
      <c r="RDY30" s="389"/>
      <c r="RDZ30" s="389"/>
      <c r="REA30" s="389"/>
      <c r="REB30" s="389"/>
      <c r="REC30" s="389"/>
      <c r="RED30" s="389"/>
      <c r="REE30" s="389"/>
      <c r="REF30" s="389"/>
      <c r="REG30" s="389"/>
      <c r="REH30" s="389"/>
      <c r="REI30" s="389"/>
      <c r="REJ30" s="389"/>
      <c r="REK30" s="389"/>
      <c r="REL30" s="389"/>
      <c r="REM30" s="389"/>
      <c r="REN30" s="389"/>
      <c r="REO30" s="389"/>
      <c r="REP30" s="389"/>
      <c r="REQ30" s="389"/>
      <c r="RER30" s="389"/>
      <c r="RES30" s="389"/>
      <c r="RET30" s="389"/>
      <c r="REU30" s="389"/>
      <c r="REV30" s="389"/>
      <c r="REW30" s="389"/>
      <c r="REX30" s="389"/>
      <c r="REY30" s="389"/>
      <c r="REZ30" s="389"/>
      <c r="RFA30" s="389"/>
      <c r="RFB30" s="389"/>
      <c r="RFC30" s="389"/>
      <c r="RFD30" s="389"/>
      <c r="RFE30" s="389"/>
      <c r="RFF30" s="389"/>
      <c r="RFG30" s="389"/>
      <c r="RFH30" s="389"/>
      <c r="RFI30" s="389"/>
      <c r="RFJ30" s="389"/>
      <c r="RFK30" s="389"/>
      <c r="RFL30" s="389"/>
      <c r="RFM30" s="389"/>
      <c r="RFN30" s="389"/>
      <c r="RFO30" s="389"/>
      <c r="RFP30" s="389"/>
      <c r="RFQ30" s="389"/>
      <c r="RFR30" s="389"/>
      <c r="RFS30" s="389"/>
      <c r="RFT30" s="389"/>
      <c r="RFU30" s="389"/>
      <c r="RFV30" s="389"/>
      <c r="RFW30" s="389"/>
      <c r="RFX30" s="389"/>
      <c r="RFY30" s="389"/>
      <c r="RFZ30" s="389"/>
      <c r="RGA30" s="389"/>
      <c r="RGB30" s="389"/>
      <c r="RGC30" s="389"/>
      <c r="RGD30" s="389"/>
      <c r="RGE30" s="389"/>
      <c r="RGF30" s="389"/>
      <c r="RGG30" s="389"/>
      <c r="RGH30" s="389"/>
      <c r="RGI30" s="389"/>
      <c r="RGJ30" s="389"/>
      <c r="RGK30" s="389"/>
      <c r="RGL30" s="389"/>
      <c r="RGM30" s="389"/>
      <c r="RGN30" s="389"/>
      <c r="RGO30" s="389"/>
      <c r="RGP30" s="389"/>
      <c r="RGQ30" s="389"/>
      <c r="RGR30" s="389"/>
      <c r="RGS30" s="389"/>
      <c r="RGT30" s="389"/>
      <c r="RGU30" s="389"/>
      <c r="RGV30" s="389"/>
      <c r="RGW30" s="389"/>
      <c r="RGX30" s="389"/>
      <c r="RGY30" s="389"/>
      <c r="RGZ30" s="389"/>
      <c r="RHA30" s="389"/>
      <c r="RHB30" s="389"/>
      <c r="RHC30" s="389"/>
      <c r="RHD30" s="389"/>
      <c r="RHE30" s="389"/>
      <c r="RHF30" s="389"/>
      <c r="RHG30" s="389"/>
      <c r="RHH30" s="389"/>
      <c r="RHI30" s="389"/>
      <c r="RHJ30" s="389"/>
      <c r="RHK30" s="389"/>
      <c r="RHL30" s="389"/>
      <c r="RHM30" s="389"/>
      <c r="RHN30" s="389"/>
      <c r="RHO30" s="389"/>
      <c r="RHP30" s="389"/>
      <c r="RHQ30" s="389"/>
      <c r="RHR30" s="389"/>
      <c r="RHS30" s="389"/>
      <c r="RHT30" s="389"/>
      <c r="RHU30" s="389"/>
      <c r="RHV30" s="389"/>
      <c r="RHW30" s="389"/>
      <c r="RHX30" s="389"/>
      <c r="RHY30" s="389"/>
      <c r="RHZ30" s="389"/>
      <c r="RIA30" s="389"/>
      <c r="RIB30" s="389"/>
      <c r="RIC30" s="389"/>
      <c r="RID30" s="389"/>
      <c r="RIE30" s="389"/>
      <c r="RIF30" s="389"/>
      <c r="RIG30" s="389"/>
      <c r="RIH30" s="389"/>
      <c r="RII30" s="389"/>
      <c r="RIJ30" s="389"/>
      <c r="RIK30" s="389"/>
      <c r="RIL30" s="389"/>
      <c r="RIM30" s="389"/>
      <c r="RIN30" s="389"/>
      <c r="RIO30" s="389"/>
      <c r="RIP30" s="389"/>
      <c r="RIQ30" s="389"/>
      <c r="RIR30" s="389"/>
      <c r="RIS30" s="389"/>
      <c r="RIT30" s="389"/>
      <c r="RIU30" s="389"/>
      <c r="RIV30" s="389"/>
      <c r="RIW30" s="389"/>
      <c r="RIX30" s="389"/>
      <c r="RIY30" s="389"/>
      <c r="RIZ30" s="389"/>
      <c r="RJA30" s="389"/>
      <c r="RJB30" s="389"/>
      <c r="RJC30" s="389"/>
      <c r="RJD30" s="389"/>
      <c r="RJE30" s="389"/>
      <c r="RJF30" s="389"/>
      <c r="RJG30" s="389"/>
      <c r="RJH30" s="389"/>
      <c r="RJI30" s="389"/>
      <c r="RJJ30" s="389"/>
      <c r="RJK30" s="389"/>
      <c r="RJL30" s="389"/>
      <c r="RJM30" s="389"/>
      <c r="RJN30" s="389"/>
      <c r="RJO30" s="389"/>
      <c r="RJP30" s="389"/>
      <c r="RJQ30" s="389"/>
      <c r="RJR30" s="389"/>
      <c r="RJS30" s="389"/>
      <c r="RJT30" s="389"/>
      <c r="RJU30" s="389"/>
      <c r="RJV30" s="389"/>
      <c r="RJW30" s="389"/>
      <c r="RJX30" s="389"/>
      <c r="RJY30" s="389"/>
      <c r="RJZ30" s="389"/>
      <c r="RKA30" s="389"/>
      <c r="RKB30" s="389"/>
      <c r="RKC30" s="389"/>
      <c r="RKD30" s="389"/>
      <c r="RKE30" s="389"/>
      <c r="RKF30" s="389"/>
      <c r="RKG30" s="389"/>
      <c r="RKH30" s="389"/>
      <c r="RKI30" s="389"/>
      <c r="RKJ30" s="389"/>
      <c r="RKK30" s="389"/>
      <c r="RKL30" s="389"/>
      <c r="RKM30" s="389"/>
      <c r="RKN30" s="389"/>
      <c r="RKO30" s="389"/>
      <c r="RKP30" s="389"/>
      <c r="RKQ30" s="389"/>
      <c r="RKR30" s="389"/>
      <c r="RKS30" s="389"/>
      <c r="RKT30" s="389"/>
      <c r="RKU30" s="389"/>
      <c r="RKV30" s="389"/>
      <c r="RKW30" s="389"/>
      <c r="RKX30" s="389"/>
      <c r="RKY30" s="389"/>
      <c r="RKZ30" s="389"/>
      <c r="RLA30" s="389"/>
      <c r="RLB30" s="389"/>
      <c r="RLC30" s="389"/>
      <c r="RLD30" s="389"/>
      <c r="RLE30" s="389"/>
      <c r="RLF30" s="389"/>
      <c r="RLG30" s="389"/>
      <c r="RLH30" s="389"/>
      <c r="RLI30" s="389"/>
      <c r="RLJ30" s="389"/>
      <c r="RLK30" s="389"/>
      <c r="RLL30" s="389"/>
      <c r="RLM30" s="389"/>
      <c r="RLN30" s="389"/>
      <c r="RLO30" s="389"/>
      <c r="RLP30" s="389"/>
      <c r="RLQ30" s="389"/>
      <c r="RLR30" s="389"/>
      <c r="RLS30" s="389"/>
      <c r="RLT30" s="389"/>
      <c r="RLU30" s="389"/>
      <c r="RLV30" s="389"/>
      <c r="RLW30" s="389"/>
      <c r="RLX30" s="389"/>
      <c r="RLY30" s="389"/>
      <c r="RLZ30" s="389"/>
      <c r="RMA30" s="389"/>
      <c r="RMB30" s="389"/>
      <c r="RMC30" s="389"/>
      <c r="RMD30" s="389"/>
      <c r="RME30" s="389"/>
      <c r="RMF30" s="389"/>
      <c r="RMG30" s="389"/>
      <c r="RMH30" s="389"/>
      <c r="RMI30" s="389"/>
      <c r="RMJ30" s="389"/>
      <c r="RMK30" s="389"/>
      <c r="RML30" s="389"/>
      <c r="RMM30" s="389"/>
      <c r="RMN30" s="389"/>
      <c r="RMO30" s="389"/>
      <c r="RMP30" s="389"/>
      <c r="RMQ30" s="389"/>
      <c r="RMR30" s="389"/>
      <c r="RMS30" s="389"/>
      <c r="RMT30" s="389"/>
      <c r="RMU30" s="389"/>
      <c r="RMV30" s="389"/>
      <c r="RMW30" s="389"/>
      <c r="RMX30" s="389"/>
      <c r="RMY30" s="389"/>
      <c r="RMZ30" s="389"/>
      <c r="RNA30" s="389"/>
      <c r="RNB30" s="389"/>
      <c r="RNC30" s="389"/>
      <c r="RND30" s="389"/>
      <c r="RNE30" s="389"/>
      <c r="RNF30" s="389"/>
      <c r="RNG30" s="389"/>
      <c r="RNH30" s="389"/>
      <c r="RNI30" s="389"/>
      <c r="RNJ30" s="389"/>
      <c r="RNK30" s="389"/>
      <c r="RNL30" s="389"/>
      <c r="RNM30" s="389"/>
      <c r="RNN30" s="389"/>
      <c r="RNO30" s="389"/>
      <c r="RNP30" s="389"/>
      <c r="RNQ30" s="389"/>
      <c r="RNR30" s="389"/>
      <c r="RNS30" s="389"/>
      <c r="RNT30" s="389"/>
      <c r="RNU30" s="389"/>
      <c r="RNV30" s="389"/>
      <c r="RNW30" s="389"/>
      <c r="RNX30" s="389"/>
      <c r="RNY30" s="389"/>
      <c r="RNZ30" s="389"/>
      <c r="ROA30" s="389"/>
      <c r="ROB30" s="389"/>
      <c r="ROC30" s="389"/>
      <c r="ROD30" s="389"/>
      <c r="ROE30" s="389"/>
      <c r="ROF30" s="389"/>
      <c r="ROG30" s="389"/>
      <c r="ROH30" s="389"/>
      <c r="ROI30" s="389"/>
      <c r="ROJ30" s="389"/>
      <c r="ROK30" s="389"/>
      <c r="ROL30" s="389"/>
      <c r="ROM30" s="389"/>
      <c r="RON30" s="389"/>
      <c r="ROO30" s="389"/>
      <c r="ROP30" s="389"/>
      <c r="ROQ30" s="389"/>
      <c r="ROR30" s="389"/>
      <c r="ROS30" s="389"/>
      <c r="ROT30" s="389"/>
      <c r="ROU30" s="389"/>
      <c r="ROV30" s="389"/>
      <c r="ROW30" s="389"/>
      <c r="ROX30" s="389"/>
      <c r="ROY30" s="389"/>
      <c r="ROZ30" s="389"/>
      <c r="RPA30" s="389"/>
      <c r="RPB30" s="389"/>
      <c r="RPC30" s="389"/>
      <c r="RPD30" s="389"/>
      <c r="RPE30" s="389"/>
      <c r="RPF30" s="389"/>
      <c r="RPG30" s="389"/>
      <c r="RPH30" s="389"/>
      <c r="RPI30" s="389"/>
      <c r="RPJ30" s="389"/>
      <c r="RPK30" s="389"/>
      <c r="RPL30" s="389"/>
      <c r="RPM30" s="389"/>
      <c r="RPN30" s="389"/>
      <c r="RPO30" s="389"/>
      <c r="RPP30" s="389"/>
      <c r="RPQ30" s="389"/>
      <c r="RPR30" s="389"/>
      <c r="RPS30" s="389"/>
      <c r="RPT30" s="389"/>
      <c r="RPU30" s="389"/>
      <c r="RPV30" s="389"/>
      <c r="RPW30" s="389"/>
      <c r="RPX30" s="389"/>
      <c r="RPY30" s="389"/>
      <c r="RPZ30" s="389"/>
      <c r="RQA30" s="389"/>
      <c r="RQB30" s="389"/>
      <c r="RQC30" s="389"/>
      <c r="RQD30" s="389"/>
      <c r="RQE30" s="389"/>
      <c r="RQF30" s="389"/>
      <c r="RQG30" s="389"/>
      <c r="RQH30" s="389"/>
      <c r="RQI30" s="389"/>
      <c r="RQJ30" s="389"/>
      <c r="RQK30" s="389"/>
      <c r="RQL30" s="389"/>
      <c r="RQM30" s="389"/>
      <c r="RQN30" s="389"/>
      <c r="RQO30" s="389"/>
      <c r="RQP30" s="389"/>
      <c r="RQQ30" s="389"/>
      <c r="RQR30" s="389"/>
      <c r="RQS30" s="389"/>
      <c r="RQT30" s="389"/>
      <c r="RQU30" s="389"/>
      <c r="RQV30" s="389"/>
      <c r="RQW30" s="389"/>
      <c r="RQX30" s="389"/>
      <c r="RQY30" s="389"/>
      <c r="RQZ30" s="389"/>
      <c r="RRA30" s="389"/>
      <c r="RRB30" s="389"/>
      <c r="RRC30" s="389"/>
      <c r="RRD30" s="389"/>
      <c r="RRE30" s="389"/>
      <c r="RRF30" s="389"/>
      <c r="RRG30" s="389"/>
      <c r="RRH30" s="389"/>
      <c r="RRI30" s="389"/>
      <c r="RRJ30" s="389"/>
      <c r="RRK30" s="389"/>
      <c r="RRL30" s="389"/>
      <c r="RRM30" s="389"/>
      <c r="RRN30" s="389"/>
      <c r="RRO30" s="389"/>
      <c r="RRP30" s="389"/>
      <c r="RRQ30" s="389"/>
      <c r="RRR30" s="389"/>
      <c r="RRS30" s="389"/>
      <c r="RRT30" s="389"/>
      <c r="RRU30" s="389"/>
      <c r="RRV30" s="389"/>
      <c r="RRW30" s="389"/>
      <c r="RRX30" s="389"/>
      <c r="RRY30" s="389"/>
      <c r="RRZ30" s="389"/>
      <c r="RSA30" s="389"/>
      <c r="RSB30" s="389"/>
      <c r="RSC30" s="389"/>
      <c r="RSD30" s="389"/>
      <c r="RSE30" s="389"/>
      <c r="RSF30" s="389"/>
      <c r="RSG30" s="389"/>
      <c r="RSH30" s="389"/>
      <c r="RSI30" s="389"/>
      <c r="RSJ30" s="389"/>
      <c r="RSK30" s="389"/>
      <c r="RSL30" s="389"/>
      <c r="RSM30" s="389"/>
      <c r="RSN30" s="389"/>
      <c r="RSO30" s="389"/>
      <c r="RSP30" s="389"/>
      <c r="RSQ30" s="389"/>
      <c r="RSR30" s="389"/>
      <c r="RSS30" s="389"/>
      <c r="RST30" s="389"/>
      <c r="RSU30" s="389"/>
      <c r="RSV30" s="389"/>
      <c r="RSW30" s="389"/>
      <c r="RSX30" s="389"/>
      <c r="RSY30" s="389"/>
      <c r="RSZ30" s="389"/>
      <c r="RTA30" s="389"/>
      <c r="RTB30" s="389"/>
      <c r="RTC30" s="389"/>
      <c r="RTD30" s="389"/>
      <c r="RTE30" s="389"/>
      <c r="RTF30" s="389"/>
      <c r="RTG30" s="389"/>
      <c r="RTH30" s="389"/>
      <c r="RTI30" s="389"/>
      <c r="RTJ30" s="389"/>
      <c r="RTK30" s="389"/>
      <c r="RTL30" s="389"/>
      <c r="RTM30" s="389"/>
      <c r="RTN30" s="389"/>
      <c r="RTO30" s="389"/>
      <c r="RTP30" s="389"/>
      <c r="RTQ30" s="389"/>
      <c r="RTR30" s="389"/>
      <c r="RTS30" s="389"/>
      <c r="RTT30" s="389"/>
      <c r="RTU30" s="389"/>
      <c r="RTV30" s="389"/>
      <c r="RTW30" s="389"/>
      <c r="RTX30" s="389"/>
      <c r="RTY30" s="389"/>
      <c r="RTZ30" s="389"/>
      <c r="RUA30" s="389"/>
      <c r="RUB30" s="389"/>
      <c r="RUC30" s="389"/>
      <c r="RUD30" s="389"/>
      <c r="RUE30" s="389"/>
      <c r="RUF30" s="389"/>
      <c r="RUG30" s="389"/>
      <c r="RUH30" s="389"/>
      <c r="RUI30" s="389"/>
      <c r="RUJ30" s="389"/>
      <c r="RUK30" s="389"/>
      <c r="RUL30" s="389"/>
      <c r="RUM30" s="389"/>
      <c r="RUN30" s="389"/>
      <c r="RUO30" s="389"/>
      <c r="RUP30" s="389"/>
      <c r="RUQ30" s="389"/>
      <c r="RUR30" s="389"/>
      <c r="RUS30" s="389"/>
      <c r="RUT30" s="389"/>
      <c r="RUU30" s="389"/>
      <c r="RUV30" s="389"/>
      <c r="RUW30" s="389"/>
      <c r="RUX30" s="389"/>
      <c r="RUY30" s="389"/>
      <c r="RUZ30" s="389"/>
      <c r="RVA30" s="389"/>
      <c r="RVB30" s="389"/>
      <c r="RVC30" s="389"/>
      <c r="RVD30" s="389"/>
      <c r="RVE30" s="389"/>
      <c r="RVF30" s="389"/>
      <c r="RVG30" s="389"/>
      <c r="RVH30" s="389"/>
      <c r="RVI30" s="389"/>
      <c r="RVJ30" s="389"/>
      <c r="RVK30" s="389"/>
      <c r="RVL30" s="389"/>
      <c r="RVM30" s="389"/>
      <c r="RVN30" s="389"/>
      <c r="RVO30" s="389"/>
      <c r="RVP30" s="389"/>
      <c r="RVQ30" s="389"/>
      <c r="RVR30" s="389"/>
      <c r="RVS30" s="389"/>
      <c r="RVT30" s="389"/>
      <c r="RVU30" s="389"/>
      <c r="RVV30" s="389"/>
      <c r="RVW30" s="389"/>
      <c r="RVX30" s="389"/>
      <c r="RVY30" s="389"/>
      <c r="RVZ30" s="389"/>
      <c r="RWA30" s="389"/>
      <c r="RWB30" s="389"/>
      <c r="RWC30" s="389"/>
      <c r="RWD30" s="389"/>
      <c r="RWE30" s="389"/>
      <c r="RWF30" s="389"/>
      <c r="RWG30" s="389"/>
      <c r="RWH30" s="389"/>
      <c r="RWI30" s="389"/>
      <c r="RWJ30" s="389"/>
      <c r="RWK30" s="389"/>
      <c r="RWL30" s="389"/>
      <c r="RWM30" s="389"/>
      <c r="RWN30" s="389"/>
      <c r="RWO30" s="389"/>
      <c r="RWP30" s="389"/>
      <c r="RWQ30" s="389"/>
      <c r="RWR30" s="389"/>
      <c r="RWS30" s="389"/>
      <c r="RWT30" s="389"/>
      <c r="RWU30" s="389"/>
      <c r="RWV30" s="389"/>
      <c r="RWW30" s="389"/>
      <c r="RWX30" s="389"/>
      <c r="RWY30" s="389"/>
      <c r="RWZ30" s="389"/>
      <c r="RXA30" s="389"/>
      <c r="RXB30" s="389"/>
      <c r="RXC30" s="389"/>
      <c r="RXD30" s="389"/>
      <c r="RXE30" s="389"/>
      <c r="RXF30" s="389"/>
      <c r="RXG30" s="389"/>
      <c r="RXH30" s="389"/>
      <c r="RXI30" s="389"/>
      <c r="RXJ30" s="389"/>
      <c r="RXK30" s="389"/>
      <c r="RXL30" s="389"/>
      <c r="RXM30" s="389"/>
      <c r="RXN30" s="389"/>
      <c r="RXO30" s="389"/>
      <c r="RXP30" s="389"/>
      <c r="RXQ30" s="389"/>
      <c r="RXR30" s="389"/>
      <c r="RXS30" s="389"/>
      <c r="RXT30" s="389"/>
      <c r="RXU30" s="389"/>
      <c r="RXV30" s="389"/>
      <c r="RXW30" s="389"/>
      <c r="RXX30" s="389"/>
      <c r="RXY30" s="389"/>
      <c r="RXZ30" s="389"/>
      <c r="RYA30" s="389"/>
      <c r="RYB30" s="389"/>
      <c r="RYC30" s="389"/>
      <c r="RYD30" s="389"/>
      <c r="RYE30" s="389"/>
      <c r="RYF30" s="389"/>
      <c r="RYG30" s="389"/>
      <c r="RYH30" s="389"/>
      <c r="RYI30" s="389"/>
      <c r="RYJ30" s="389"/>
      <c r="RYK30" s="389"/>
      <c r="RYL30" s="389"/>
      <c r="RYM30" s="389"/>
      <c r="RYN30" s="389"/>
      <c r="RYO30" s="389"/>
      <c r="RYP30" s="389"/>
      <c r="RYQ30" s="389"/>
      <c r="RYR30" s="389"/>
      <c r="RYS30" s="389"/>
      <c r="RYT30" s="389"/>
      <c r="RYU30" s="389"/>
      <c r="RYV30" s="389"/>
      <c r="RYW30" s="389"/>
      <c r="RYX30" s="389"/>
      <c r="RYY30" s="389"/>
      <c r="RYZ30" s="389"/>
      <c r="RZA30" s="389"/>
      <c r="RZB30" s="389"/>
      <c r="RZC30" s="389"/>
      <c r="RZD30" s="389"/>
      <c r="RZE30" s="389"/>
      <c r="RZF30" s="389"/>
      <c r="RZG30" s="389"/>
      <c r="RZH30" s="389"/>
      <c r="RZI30" s="389"/>
      <c r="RZJ30" s="389"/>
      <c r="RZK30" s="389"/>
      <c r="RZL30" s="389"/>
      <c r="RZM30" s="389"/>
      <c r="RZN30" s="389"/>
      <c r="RZO30" s="389"/>
      <c r="RZP30" s="389"/>
      <c r="RZQ30" s="389"/>
      <c r="RZR30" s="389"/>
      <c r="RZS30" s="389"/>
      <c r="RZT30" s="389"/>
      <c r="RZU30" s="389"/>
      <c r="RZV30" s="389"/>
      <c r="RZW30" s="389"/>
      <c r="RZX30" s="389"/>
      <c r="RZY30" s="389"/>
      <c r="RZZ30" s="389"/>
      <c r="SAA30" s="389"/>
      <c r="SAB30" s="389"/>
      <c r="SAC30" s="389"/>
      <c r="SAD30" s="389"/>
      <c r="SAE30" s="389"/>
      <c r="SAF30" s="389"/>
      <c r="SAG30" s="389"/>
      <c r="SAH30" s="389"/>
      <c r="SAI30" s="389"/>
      <c r="SAJ30" s="389"/>
      <c r="SAK30" s="389"/>
      <c r="SAL30" s="389"/>
      <c r="SAM30" s="389"/>
      <c r="SAN30" s="389"/>
      <c r="SAO30" s="389"/>
      <c r="SAP30" s="389"/>
      <c r="SAQ30" s="389"/>
      <c r="SAR30" s="389"/>
      <c r="SAS30" s="389"/>
      <c r="SAT30" s="389"/>
      <c r="SAU30" s="389"/>
      <c r="SAV30" s="389"/>
      <c r="SAW30" s="389"/>
      <c r="SAX30" s="389"/>
      <c r="SAY30" s="389"/>
      <c r="SAZ30" s="389"/>
      <c r="SBA30" s="389"/>
      <c r="SBB30" s="389"/>
      <c r="SBC30" s="389"/>
      <c r="SBD30" s="389"/>
      <c r="SBE30" s="389"/>
      <c r="SBF30" s="389"/>
      <c r="SBG30" s="389"/>
      <c r="SBH30" s="389"/>
      <c r="SBI30" s="389"/>
      <c r="SBJ30" s="389"/>
      <c r="SBK30" s="389"/>
      <c r="SBL30" s="389"/>
      <c r="SBM30" s="389"/>
      <c r="SBN30" s="389"/>
      <c r="SBO30" s="389"/>
      <c r="SBP30" s="389"/>
      <c r="SBQ30" s="389"/>
      <c r="SBR30" s="389"/>
      <c r="SBS30" s="389"/>
      <c r="SBT30" s="389"/>
      <c r="SBU30" s="389"/>
      <c r="SBV30" s="389"/>
      <c r="SBW30" s="389"/>
      <c r="SBX30" s="389"/>
      <c r="SBY30" s="389"/>
      <c r="SBZ30" s="389"/>
      <c r="SCA30" s="389"/>
      <c r="SCB30" s="389"/>
      <c r="SCC30" s="389"/>
      <c r="SCD30" s="389"/>
      <c r="SCE30" s="389"/>
      <c r="SCF30" s="389"/>
      <c r="SCG30" s="389"/>
      <c r="SCH30" s="389"/>
      <c r="SCI30" s="389"/>
      <c r="SCJ30" s="389"/>
      <c r="SCK30" s="389"/>
      <c r="SCL30" s="389"/>
      <c r="SCM30" s="389"/>
      <c r="SCN30" s="389"/>
      <c r="SCO30" s="389"/>
      <c r="SCP30" s="389"/>
      <c r="SCQ30" s="389"/>
      <c r="SCR30" s="389"/>
      <c r="SCS30" s="389"/>
      <c r="SCT30" s="389"/>
      <c r="SCU30" s="389"/>
      <c r="SCV30" s="389"/>
      <c r="SCW30" s="389"/>
      <c r="SCX30" s="389"/>
      <c r="SCY30" s="389"/>
      <c r="SCZ30" s="389"/>
      <c r="SDA30" s="389"/>
      <c r="SDB30" s="389"/>
      <c r="SDC30" s="389"/>
      <c r="SDD30" s="389"/>
      <c r="SDE30" s="389"/>
      <c r="SDF30" s="389"/>
      <c r="SDG30" s="389"/>
      <c r="SDH30" s="389"/>
      <c r="SDI30" s="389"/>
      <c r="SDJ30" s="389"/>
      <c r="SDK30" s="389"/>
      <c r="SDL30" s="389"/>
      <c r="SDM30" s="389"/>
      <c r="SDN30" s="389"/>
      <c r="SDO30" s="389"/>
      <c r="SDP30" s="389"/>
      <c r="SDQ30" s="389"/>
      <c r="SDR30" s="389"/>
      <c r="SDS30" s="389"/>
      <c r="SDT30" s="389"/>
      <c r="SDU30" s="389"/>
      <c r="SDV30" s="389"/>
      <c r="SDW30" s="389"/>
      <c r="SDX30" s="389"/>
      <c r="SDY30" s="389"/>
      <c r="SDZ30" s="389"/>
      <c r="SEA30" s="389"/>
      <c r="SEB30" s="389"/>
      <c r="SEC30" s="389"/>
      <c r="SED30" s="389"/>
      <c r="SEE30" s="389"/>
      <c r="SEF30" s="389"/>
      <c r="SEG30" s="389"/>
      <c r="SEH30" s="389"/>
      <c r="SEI30" s="389"/>
      <c r="SEJ30" s="389"/>
      <c r="SEK30" s="389"/>
      <c r="SEL30" s="389"/>
      <c r="SEM30" s="389"/>
      <c r="SEN30" s="389"/>
      <c r="SEO30" s="389"/>
      <c r="SEP30" s="389"/>
      <c r="SEQ30" s="389"/>
      <c r="SER30" s="389"/>
      <c r="SES30" s="389"/>
      <c r="SET30" s="389"/>
      <c r="SEU30" s="389"/>
      <c r="SEV30" s="389"/>
      <c r="SEW30" s="389"/>
      <c r="SEX30" s="389"/>
      <c r="SEY30" s="389"/>
      <c r="SEZ30" s="389"/>
      <c r="SFA30" s="389"/>
      <c r="SFB30" s="389"/>
      <c r="SFC30" s="389"/>
      <c r="SFD30" s="389"/>
      <c r="SFE30" s="389"/>
      <c r="SFF30" s="389"/>
      <c r="SFG30" s="389"/>
      <c r="SFH30" s="389"/>
      <c r="SFI30" s="389"/>
      <c r="SFJ30" s="389"/>
      <c r="SFK30" s="389"/>
      <c r="SFL30" s="389"/>
      <c r="SFM30" s="389"/>
      <c r="SFN30" s="389"/>
      <c r="SFO30" s="389"/>
      <c r="SFP30" s="389"/>
      <c r="SFQ30" s="389"/>
      <c r="SFR30" s="389"/>
      <c r="SFS30" s="389"/>
      <c r="SFT30" s="389"/>
      <c r="SFU30" s="389"/>
      <c r="SFV30" s="389"/>
      <c r="SFW30" s="389"/>
      <c r="SFX30" s="389"/>
      <c r="SFY30" s="389"/>
      <c r="SFZ30" s="389"/>
      <c r="SGA30" s="389"/>
      <c r="SGB30" s="389"/>
      <c r="SGC30" s="389"/>
      <c r="SGD30" s="389"/>
      <c r="SGE30" s="389"/>
      <c r="SGF30" s="389"/>
      <c r="SGG30" s="389"/>
      <c r="SGH30" s="389"/>
      <c r="SGI30" s="389"/>
      <c r="SGJ30" s="389"/>
      <c r="SGK30" s="389"/>
      <c r="SGL30" s="389"/>
      <c r="SGM30" s="389"/>
      <c r="SGN30" s="389"/>
      <c r="SGO30" s="389"/>
      <c r="SGP30" s="389"/>
      <c r="SGQ30" s="389"/>
      <c r="SGR30" s="389"/>
      <c r="SGS30" s="389"/>
      <c r="SGT30" s="389"/>
      <c r="SGU30" s="389"/>
      <c r="SGV30" s="389"/>
      <c r="SGW30" s="389"/>
      <c r="SGX30" s="389"/>
      <c r="SGY30" s="389"/>
      <c r="SGZ30" s="389"/>
      <c r="SHA30" s="389"/>
      <c r="SHB30" s="389"/>
      <c r="SHC30" s="389"/>
      <c r="SHD30" s="389"/>
      <c r="SHE30" s="389"/>
      <c r="SHF30" s="389"/>
      <c r="SHG30" s="389"/>
      <c r="SHH30" s="389"/>
      <c r="SHI30" s="389"/>
      <c r="SHJ30" s="389"/>
      <c r="SHK30" s="389"/>
      <c r="SHL30" s="389"/>
      <c r="SHM30" s="389"/>
      <c r="SHN30" s="389"/>
      <c r="SHO30" s="389"/>
      <c r="SHP30" s="389"/>
      <c r="SHQ30" s="389"/>
      <c r="SHR30" s="389"/>
      <c r="SHS30" s="389"/>
      <c r="SHT30" s="389"/>
      <c r="SHU30" s="389"/>
      <c r="SHV30" s="389"/>
      <c r="SHW30" s="389"/>
      <c r="SHX30" s="389"/>
      <c r="SHY30" s="389"/>
      <c r="SHZ30" s="389"/>
      <c r="SIA30" s="389"/>
      <c r="SIB30" s="389"/>
      <c r="SIC30" s="389"/>
      <c r="SID30" s="389"/>
      <c r="SIE30" s="389"/>
      <c r="SIF30" s="389"/>
      <c r="SIG30" s="389"/>
      <c r="SIH30" s="389"/>
      <c r="SII30" s="389"/>
      <c r="SIJ30" s="389"/>
      <c r="SIK30" s="389"/>
      <c r="SIL30" s="389"/>
      <c r="SIM30" s="389"/>
      <c r="SIN30" s="389"/>
      <c r="SIO30" s="389"/>
      <c r="SIP30" s="389"/>
      <c r="SIQ30" s="389"/>
      <c r="SIR30" s="389"/>
      <c r="SIS30" s="389"/>
      <c r="SIT30" s="389"/>
      <c r="SIU30" s="389"/>
      <c r="SIV30" s="389"/>
      <c r="SIW30" s="389"/>
      <c r="SIX30" s="389"/>
      <c r="SIY30" s="389"/>
      <c r="SIZ30" s="389"/>
      <c r="SJA30" s="389"/>
      <c r="SJB30" s="389"/>
      <c r="SJC30" s="389"/>
      <c r="SJD30" s="389"/>
      <c r="SJE30" s="389"/>
      <c r="SJF30" s="389"/>
      <c r="SJG30" s="389"/>
      <c r="SJH30" s="389"/>
      <c r="SJI30" s="389"/>
      <c r="SJJ30" s="389"/>
      <c r="SJK30" s="389"/>
      <c r="SJL30" s="389"/>
      <c r="SJM30" s="389"/>
      <c r="SJN30" s="389"/>
      <c r="SJO30" s="389"/>
      <c r="SJP30" s="389"/>
      <c r="SJQ30" s="389"/>
      <c r="SJR30" s="389"/>
      <c r="SJS30" s="389"/>
      <c r="SJT30" s="389"/>
      <c r="SJU30" s="389"/>
      <c r="SJV30" s="389"/>
      <c r="SJW30" s="389"/>
      <c r="SJX30" s="389"/>
      <c r="SJY30" s="389"/>
      <c r="SJZ30" s="389"/>
      <c r="SKA30" s="389"/>
      <c r="SKB30" s="389"/>
      <c r="SKC30" s="389"/>
      <c r="SKD30" s="389"/>
      <c r="SKE30" s="389"/>
      <c r="SKF30" s="389"/>
      <c r="SKG30" s="389"/>
      <c r="SKH30" s="389"/>
      <c r="SKI30" s="389"/>
      <c r="SKJ30" s="389"/>
      <c r="SKK30" s="389"/>
      <c r="SKL30" s="389"/>
      <c r="SKM30" s="389"/>
      <c r="SKN30" s="389"/>
      <c r="SKO30" s="389"/>
      <c r="SKP30" s="389"/>
      <c r="SKQ30" s="389"/>
      <c r="SKR30" s="389"/>
      <c r="SKS30" s="389"/>
      <c r="SKT30" s="389"/>
      <c r="SKU30" s="389"/>
      <c r="SKV30" s="389"/>
      <c r="SKW30" s="389"/>
      <c r="SKX30" s="389"/>
      <c r="SKY30" s="389"/>
      <c r="SKZ30" s="389"/>
      <c r="SLA30" s="389"/>
      <c r="SLB30" s="389"/>
      <c r="SLC30" s="389"/>
      <c r="SLD30" s="389"/>
      <c r="SLE30" s="389"/>
      <c r="SLF30" s="389"/>
      <c r="SLG30" s="389"/>
      <c r="SLH30" s="389"/>
      <c r="SLI30" s="389"/>
      <c r="SLJ30" s="389"/>
      <c r="SLK30" s="389"/>
      <c r="SLL30" s="389"/>
      <c r="SLM30" s="389"/>
      <c r="SLN30" s="389"/>
      <c r="SLO30" s="389"/>
      <c r="SLP30" s="389"/>
      <c r="SLQ30" s="389"/>
      <c r="SLR30" s="389"/>
      <c r="SLS30" s="389"/>
      <c r="SLT30" s="389"/>
      <c r="SLU30" s="389"/>
      <c r="SLV30" s="389"/>
      <c r="SLW30" s="389"/>
      <c r="SLX30" s="389"/>
      <c r="SLY30" s="389"/>
      <c r="SLZ30" s="389"/>
      <c r="SMA30" s="389"/>
      <c r="SMB30" s="389"/>
      <c r="SMC30" s="389"/>
      <c r="SMD30" s="389"/>
      <c r="SME30" s="389"/>
      <c r="SMF30" s="389"/>
      <c r="SMG30" s="389"/>
      <c r="SMH30" s="389"/>
      <c r="SMI30" s="389"/>
      <c r="SMJ30" s="389"/>
      <c r="SMK30" s="389"/>
      <c r="SML30" s="389"/>
      <c r="SMM30" s="389"/>
      <c r="SMN30" s="389"/>
      <c r="SMO30" s="389"/>
      <c r="SMP30" s="389"/>
      <c r="SMQ30" s="389"/>
      <c r="SMR30" s="389"/>
      <c r="SMS30" s="389"/>
      <c r="SMT30" s="389"/>
      <c r="SMU30" s="389"/>
      <c r="SMV30" s="389"/>
      <c r="SMW30" s="389"/>
      <c r="SMX30" s="389"/>
      <c r="SMY30" s="389"/>
      <c r="SMZ30" s="389"/>
      <c r="SNA30" s="389"/>
      <c r="SNB30" s="389"/>
      <c r="SNC30" s="389"/>
      <c r="SND30" s="389"/>
      <c r="SNE30" s="389"/>
      <c r="SNF30" s="389"/>
      <c r="SNG30" s="389"/>
      <c r="SNH30" s="389"/>
      <c r="SNI30" s="389"/>
      <c r="SNJ30" s="389"/>
      <c r="SNK30" s="389"/>
      <c r="SNL30" s="389"/>
      <c r="SNM30" s="389"/>
      <c r="SNN30" s="389"/>
      <c r="SNO30" s="389"/>
      <c r="SNP30" s="389"/>
      <c r="SNQ30" s="389"/>
      <c r="SNR30" s="389"/>
      <c r="SNS30" s="389"/>
      <c r="SNT30" s="389"/>
      <c r="SNU30" s="389"/>
      <c r="SNV30" s="389"/>
      <c r="SNW30" s="389"/>
      <c r="SNX30" s="389"/>
      <c r="SNY30" s="389"/>
      <c r="SNZ30" s="389"/>
      <c r="SOA30" s="389"/>
      <c r="SOB30" s="389"/>
      <c r="SOC30" s="389"/>
      <c r="SOD30" s="389"/>
      <c r="SOE30" s="389"/>
      <c r="SOF30" s="389"/>
      <c r="SOG30" s="389"/>
      <c r="SOH30" s="389"/>
      <c r="SOI30" s="389"/>
      <c r="SOJ30" s="389"/>
      <c r="SOK30" s="389"/>
      <c r="SOL30" s="389"/>
      <c r="SOM30" s="389"/>
      <c r="SON30" s="389"/>
      <c r="SOO30" s="389"/>
      <c r="SOP30" s="389"/>
      <c r="SOQ30" s="389"/>
      <c r="SOR30" s="389"/>
      <c r="SOS30" s="389"/>
      <c r="SOT30" s="389"/>
      <c r="SOU30" s="389"/>
      <c r="SOV30" s="389"/>
      <c r="SOW30" s="389"/>
      <c r="SOX30" s="389"/>
      <c r="SOY30" s="389"/>
      <c r="SOZ30" s="389"/>
      <c r="SPA30" s="389"/>
      <c r="SPB30" s="389"/>
      <c r="SPC30" s="389"/>
      <c r="SPD30" s="389"/>
      <c r="SPE30" s="389"/>
      <c r="SPF30" s="389"/>
      <c r="SPG30" s="389"/>
      <c r="SPH30" s="389"/>
      <c r="SPI30" s="389"/>
      <c r="SPJ30" s="389"/>
      <c r="SPK30" s="389"/>
      <c r="SPL30" s="389"/>
      <c r="SPM30" s="389"/>
      <c r="SPN30" s="389"/>
      <c r="SPO30" s="389"/>
      <c r="SPP30" s="389"/>
      <c r="SPQ30" s="389"/>
      <c r="SPR30" s="389"/>
      <c r="SPS30" s="389"/>
      <c r="SPT30" s="389"/>
      <c r="SPU30" s="389"/>
      <c r="SPV30" s="389"/>
      <c r="SPW30" s="389"/>
      <c r="SPX30" s="389"/>
      <c r="SPY30" s="389"/>
      <c r="SPZ30" s="389"/>
      <c r="SQA30" s="389"/>
      <c r="SQB30" s="389"/>
      <c r="SQC30" s="389"/>
      <c r="SQD30" s="389"/>
      <c r="SQE30" s="389"/>
      <c r="SQF30" s="389"/>
      <c r="SQG30" s="389"/>
      <c r="SQH30" s="389"/>
      <c r="SQI30" s="389"/>
      <c r="SQJ30" s="389"/>
      <c r="SQK30" s="389"/>
      <c r="SQL30" s="389"/>
      <c r="SQM30" s="389"/>
      <c r="SQN30" s="389"/>
      <c r="SQO30" s="389"/>
      <c r="SQP30" s="389"/>
      <c r="SQQ30" s="389"/>
      <c r="SQR30" s="389"/>
      <c r="SQS30" s="389"/>
      <c r="SQT30" s="389"/>
      <c r="SQU30" s="389"/>
      <c r="SQV30" s="389"/>
      <c r="SQW30" s="389"/>
      <c r="SQX30" s="389"/>
      <c r="SQY30" s="389"/>
      <c r="SQZ30" s="389"/>
      <c r="SRA30" s="389"/>
      <c r="SRB30" s="389"/>
      <c r="SRC30" s="389"/>
      <c r="SRD30" s="389"/>
      <c r="SRE30" s="389"/>
      <c r="SRF30" s="389"/>
      <c r="SRG30" s="389"/>
      <c r="SRH30" s="389"/>
      <c r="SRI30" s="389"/>
      <c r="SRJ30" s="389"/>
      <c r="SRK30" s="389"/>
      <c r="SRL30" s="389"/>
      <c r="SRM30" s="389"/>
      <c r="SRN30" s="389"/>
      <c r="SRO30" s="389"/>
      <c r="SRP30" s="389"/>
      <c r="SRQ30" s="389"/>
      <c r="SRR30" s="389"/>
      <c r="SRS30" s="389"/>
      <c r="SRT30" s="389"/>
      <c r="SRU30" s="389"/>
      <c r="SRV30" s="389"/>
      <c r="SRW30" s="389"/>
      <c r="SRX30" s="389"/>
      <c r="SRY30" s="389"/>
      <c r="SRZ30" s="389"/>
      <c r="SSA30" s="389"/>
      <c r="SSB30" s="389"/>
      <c r="SSC30" s="389"/>
      <c r="SSD30" s="389"/>
      <c r="SSE30" s="389"/>
      <c r="SSF30" s="389"/>
      <c r="SSG30" s="389"/>
      <c r="SSH30" s="389"/>
      <c r="SSI30" s="389"/>
      <c r="SSJ30" s="389"/>
      <c r="SSK30" s="389"/>
      <c r="SSL30" s="389"/>
      <c r="SSM30" s="389"/>
      <c r="SSN30" s="389"/>
      <c r="SSO30" s="389"/>
      <c r="SSP30" s="389"/>
      <c r="SSQ30" s="389"/>
      <c r="SSR30" s="389"/>
      <c r="SSS30" s="389"/>
      <c r="SST30" s="389"/>
      <c r="SSU30" s="389"/>
      <c r="SSV30" s="389"/>
      <c r="SSW30" s="389"/>
      <c r="SSX30" s="389"/>
      <c r="SSY30" s="389"/>
      <c r="SSZ30" s="389"/>
      <c r="STA30" s="389"/>
      <c r="STB30" s="389"/>
      <c r="STC30" s="389"/>
      <c r="STD30" s="389"/>
      <c r="STE30" s="389"/>
      <c r="STF30" s="389"/>
      <c r="STG30" s="389"/>
      <c r="STH30" s="389"/>
      <c r="STI30" s="389"/>
      <c r="STJ30" s="389"/>
      <c r="STK30" s="389"/>
      <c r="STL30" s="389"/>
      <c r="STM30" s="389"/>
      <c r="STN30" s="389"/>
      <c r="STO30" s="389"/>
      <c r="STP30" s="389"/>
      <c r="STQ30" s="389"/>
      <c r="STR30" s="389"/>
      <c r="STS30" s="389"/>
      <c r="STT30" s="389"/>
      <c r="STU30" s="389"/>
      <c r="STV30" s="389"/>
      <c r="STW30" s="389"/>
      <c r="STX30" s="389"/>
      <c r="STY30" s="389"/>
      <c r="STZ30" s="389"/>
      <c r="SUA30" s="389"/>
      <c r="SUB30" s="389"/>
      <c r="SUC30" s="389"/>
      <c r="SUD30" s="389"/>
      <c r="SUE30" s="389"/>
      <c r="SUF30" s="389"/>
      <c r="SUG30" s="389"/>
      <c r="SUH30" s="389"/>
      <c r="SUI30" s="389"/>
      <c r="SUJ30" s="389"/>
      <c r="SUK30" s="389"/>
      <c r="SUL30" s="389"/>
      <c r="SUM30" s="389"/>
      <c r="SUN30" s="389"/>
      <c r="SUO30" s="389"/>
      <c r="SUP30" s="389"/>
      <c r="SUQ30" s="389"/>
      <c r="SUR30" s="389"/>
      <c r="SUS30" s="389"/>
      <c r="SUT30" s="389"/>
      <c r="SUU30" s="389"/>
      <c r="SUV30" s="389"/>
      <c r="SUW30" s="389"/>
      <c r="SUX30" s="389"/>
      <c r="SUY30" s="389"/>
      <c r="SUZ30" s="389"/>
      <c r="SVA30" s="389"/>
      <c r="SVB30" s="389"/>
      <c r="SVC30" s="389"/>
      <c r="SVD30" s="389"/>
      <c r="SVE30" s="389"/>
      <c r="SVF30" s="389"/>
      <c r="SVG30" s="389"/>
      <c r="SVH30" s="389"/>
      <c r="SVI30" s="389"/>
      <c r="SVJ30" s="389"/>
      <c r="SVK30" s="389"/>
      <c r="SVL30" s="389"/>
      <c r="SVM30" s="389"/>
      <c r="SVN30" s="389"/>
      <c r="SVO30" s="389"/>
      <c r="SVP30" s="389"/>
      <c r="SVQ30" s="389"/>
      <c r="SVR30" s="389"/>
      <c r="SVS30" s="389"/>
      <c r="SVT30" s="389"/>
      <c r="SVU30" s="389"/>
      <c r="SVV30" s="389"/>
      <c r="SVW30" s="389"/>
      <c r="SVX30" s="389"/>
      <c r="SVY30" s="389"/>
      <c r="SVZ30" s="389"/>
      <c r="SWA30" s="389"/>
      <c r="SWB30" s="389"/>
      <c r="SWC30" s="389"/>
      <c r="SWD30" s="389"/>
      <c r="SWE30" s="389"/>
      <c r="SWF30" s="389"/>
      <c r="SWG30" s="389"/>
      <c r="SWH30" s="389"/>
      <c r="SWI30" s="389"/>
      <c r="SWJ30" s="389"/>
      <c r="SWK30" s="389"/>
      <c r="SWL30" s="389"/>
      <c r="SWM30" s="389"/>
      <c r="SWN30" s="389"/>
      <c r="SWO30" s="389"/>
      <c r="SWP30" s="389"/>
      <c r="SWQ30" s="389"/>
      <c r="SWR30" s="389"/>
      <c r="SWS30" s="389"/>
      <c r="SWT30" s="389"/>
      <c r="SWU30" s="389"/>
      <c r="SWV30" s="389"/>
      <c r="SWW30" s="389"/>
      <c r="SWX30" s="389"/>
      <c r="SWY30" s="389"/>
      <c r="SWZ30" s="389"/>
      <c r="SXA30" s="389"/>
      <c r="SXB30" s="389"/>
      <c r="SXC30" s="389"/>
      <c r="SXD30" s="389"/>
      <c r="SXE30" s="389"/>
      <c r="SXF30" s="389"/>
      <c r="SXG30" s="389"/>
      <c r="SXH30" s="389"/>
      <c r="SXI30" s="389"/>
      <c r="SXJ30" s="389"/>
      <c r="SXK30" s="389"/>
      <c r="SXL30" s="389"/>
      <c r="SXM30" s="389"/>
      <c r="SXN30" s="389"/>
      <c r="SXO30" s="389"/>
      <c r="SXP30" s="389"/>
      <c r="SXQ30" s="389"/>
      <c r="SXR30" s="389"/>
      <c r="SXS30" s="389"/>
      <c r="SXT30" s="389"/>
      <c r="SXU30" s="389"/>
      <c r="SXV30" s="389"/>
      <c r="SXW30" s="389"/>
      <c r="SXX30" s="389"/>
      <c r="SXY30" s="389"/>
      <c r="SXZ30" s="389"/>
      <c r="SYA30" s="389"/>
      <c r="SYB30" s="389"/>
      <c r="SYC30" s="389"/>
      <c r="SYD30" s="389"/>
      <c r="SYE30" s="389"/>
      <c r="SYF30" s="389"/>
      <c r="SYG30" s="389"/>
      <c r="SYH30" s="389"/>
      <c r="SYI30" s="389"/>
      <c r="SYJ30" s="389"/>
      <c r="SYK30" s="389"/>
      <c r="SYL30" s="389"/>
      <c r="SYM30" s="389"/>
      <c r="SYN30" s="389"/>
      <c r="SYO30" s="389"/>
      <c r="SYP30" s="389"/>
      <c r="SYQ30" s="389"/>
      <c r="SYR30" s="389"/>
      <c r="SYS30" s="389"/>
      <c r="SYT30" s="389"/>
      <c r="SYU30" s="389"/>
      <c r="SYV30" s="389"/>
      <c r="SYW30" s="389"/>
      <c r="SYX30" s="389"/>
      <c r="SYY30" s="389"/>
      <c r="SYZ30" s="389"/>
      <c r="SZA30" s="389"/>
      <c r="SZB30" s="389"/>
      <c r="SZC30" s="389"/>
      <c r="SZD30" s="389"/>
      <c r="SZE30" s="389"/>
      <c r="SZF30" s="389"/>
      <c r="SZG30" s="389"/>
      <c r="SZH30" s="389"/>
      <c r="SZI30" s="389"/>
      <c r="SZJ30" s="389"/>
      <c r="SZK30" s="389"/>
      <c r="SZL30" s="389"/>
      <c r="SZM30" s="389"/>
      <c r="SZN30" s="389"/>
      <c r="SZO30" s="389"/>
      <c r="SZP30" s="389"/>
      <c r="SZQ30" s="389"/>
      <c r="SZR30" s="389"/>
      <c r="SZS30" s="389"/>
      <c r="SZT30" s="389"/>
      <c r="SZU30" s="389"/>
      <c r="SZV30" s="389"/>
      <c r="SZW30" s="389"/>
      <c r="SZX30" s="389"/>
      <c r="SZY30" s="389"/>
      <c r="SZZ30" s="389"/>
      <c r="TAA30" s="389"/>
      <c r="TAB30" s="389"/>
      <c r="TAC30" s="389"/>
      <c r="TAD30" s="389"/>
      <c r="TAE30" s="389"/>
      <c r="TAF30" s="389"/>
      <c r="TAG30" s="389"/>
      <c r="TAH30" s="389"/>
      <c r="TAI30" s="389"/>
      <c r="TAJ30" s="389"/>
      <c r="TAK30" s="389"/>
      <c r="TAL30" s="389"/>
      <c r="TAM30" s="389"/>
      <c r="TAN30" s="389"/>
      <c r="TAO30" s="389"/>
      <c r="TAP30" s="389"/>
      <c r="TAQ30" s="389"/>
      <c r="TAR30" s="389"/>
      <c r="TAS30" s="389"/>
      <c r="TAT30" s="389"/>
      <c r="TAU30" s="389"/>
      <c r="TAV30" s="389"/>
      <c r="TAW30" s="389"/>
      <c r="TAX30" s="389"/>
      <c r="TAY30" s="389"/>
      <c r="TAZ30" s="389"/>
      <c r="TBA30" s="389"/>
      <c r="TBB30" s="389"/>
      <c r="TBC30" s="389"/>
      <c r="TBD30" s="389"/>
      <c r="TBE30" s="389"/>
      <c r="TBF30" s="389"/>
      <c r="TBG30" s="389"/>
      <c r="TBH30" s="389"/>
      <c r="TBI30" s="389"/>
      <c r="TBJ30" s="389"/>
      <c r="TBK30" s="389"/>
      <c r="TBL30" s="389"/>
      <c r="TBM30" s="389"/>
      <c r="TBN30" s="389"/>
      <c r="TBO30" s="389"/>
      <c r="TBP30" s="389"/>
      <c r="TBQ30" s="389"/>
      <c r="TBR30" s="389"/>
      <c r="TBS30" s="389"/>
      <c r="TBT30" s="389"/>
      <c r="TBU30" s="389"/>
      <c r="TBV30" s="389"/>
      <c r="TBW30" s="389"/>
      <c r="TBX30" s="389"/>
      <c r="TBY30" s="389"/>
      <c r="TBZ30" s="389"/>
      <c r="TCA30" s="389"/>
      <c r="TCB30" s="389"/>
      <c r="TCC30" s="389"/>
      <c r="TCD30" s="389"/>
      <c r="TCE30" s="389"/>
      <c r="TCF30" s="389"/>
      <c r="TCG30" s="389"/>
      <c r="TCH30" s="389"/>
      <c r="TCI30" s="389"/>
      <c r="TCJ30" s="389"/>
      <c r="TCK30" s="389"/>
      <c r="TCL30" s="389"/>
      <c r="TCM30" s="389"/>
      <c r="TCN30" s="389"/>
      <c r="TCO30" s="389"/>
      <c r="TCP30" s="389"/>
      <c r="TCQ30" s="389"/>
      <c r="TCR30" s="389"/>
      <c r="TCS30" s="389"/>
      <c r="TCT30" s="389"/>
      <c r="TCU30" s="389"/>
      <c r="TCV30" s="389"/>
      <c r="TCW30" s="389"/>
      <c r="TCX30" s="389"/>
      <c r="TCY30" s="389"/>
      <c r="TCZ30" s="389"/>
      <c r="TDA30" s="389"/>
      <c r="TDB30" s="389"/>
      <c r="TDC30" s="389"/>
      <c r="TDD30" s="389"/>
      <c r="TDE30" s="389"/>
      <c r="TDF30" s="389"/>
      <c r="TDG30" s="389"/>
      <c r="TDH30" s="389"/>
      <c r="TDI30" s="389"/>
      <c r="TDJ30" s="389"/>
      <c r="TDK30" s="389"/>
      <c r="TDL30" s="389"/>
      <c r="TDM30" s="389"/>
      <c r="TDN30" s="389"/>
      <c r="TDO30" s="389"/>
      <c r="TDP30" s="389"/>
      <c r="TDQ30" s="389"/>
      <c r="TDR30" s="389"/>
      <c r="TDS30" s="389"/>
      <c r="TDT30" s="389"/>
      <c r="TDU30" s="389"/>
      <c r="TDV30" s="389"/>
      <c r="TDW30" s="389"/>
      <c r="TDX30" s="389"/>
      <c r="TDY30" s="389"/>
      <c r="TDZ30" s="389"/>
      <c r="TEA30" s="389"/>
      <c r="TEB30" s="389"/>
      <c r="TEC30" s="389"/>
      <c r="TED30" s="389"/>
      <c r="TEE30" s="389"/>
      <c r="TEF30" s="389"/>
      <c r="TEG30" s="389"/>
      <c r="TEH30" s="389"/>
      <c r="TEI30" s="389"/>
      <c r="TEJ30" s="389"/>
      <c r="TEK30" s="389"/>
      <c r="TEL30" s="389"/>
      <c r="TEM30" s="389"/>
      <c r="TEN30" s="389"/>
      <c r="TEO30" s="389"/>
      <c r="TEP30" s="389"/>
      <c r="TEQ30" s="389"/>
      <c r="TER30" s="389"/>
      <c r="TES30" s="389"/>
      <c r="TET30" s="389"/>
      <c r="TEU30" s="389"/>
      <c r="TEV30" s="389"/>
      <c r="TEW30" s="389"/>
      <c r="TEX30" s="389"/>
      <c r="TEY30" s="389"/>
      <c r="TEZ30" s="389"/>
      <c r="TFA30" s="389"/>
      <c r="TFB30" s="389"/>
      <c r="TFC30" s="389"/>
      <c r="TFD30" s="389"/>
      <c r="TFE30" s="389"/>
      <c r="TFF30" s="389"/>
      <c r="TFG30" s="389"/>
      <c r="TFH30" s="389"/>
      <c r="TFI30" s="389"/>
      <c r="TFJ30" s="389"/>
      <c r="TFK30" s="389"/>
      <c r="TFL30" s="389"/>
      <c r="TFM30" s="389"/>
      <c r="TFN30" s="389"/>
      <c r="TFO30" s="389"/>
      <c r="TFP30" s="389"/>
      <c r="TFQ30" s="389"/>
      <c r="TFR30" s="389"/>
      <c r="TFS30" s="389"/>
      <c r="TFT30" s="389"/>
      <c r="TFU30" s="389"/>
      <c r="TFV30" s="389"/>
      <c r="TFW30" s="389"/>
      <c r="TFX30" s="389"/>
      <c r="TFY30" s="389"/>
      <c r="TFZ30" s="389"/>
      <c r="TGA30" s="389"/>
      <c r="TGB30" s="389"/>
      <c r="TGC30" s="389"/>
      <c r="TGD30" s="389"/>
      <c r="TGE30" s="389"/>
      <c r="TGF30" s="389"/>
      <c r="TGG30" s="389"/>
      <c r="TGH30" s="389"/>
      <c r="TGI30" s="389"/>
      <c r="TGJ30" s="389"/>
      <c r="TGK30" s="389"/>
      <c r="TGL30" s="389"/>
      <c r="TGM30" s="389"/>
      <c r="TGN30" s="389"/>
      <c r="TGO30" s="389"/>
      <c r="TGP30" s="389"/>
      <c r="TGQ30" s="389"/>
      <c r="TGR30" s="389"/>
      <c r="TGS30" s="389"/>
      <c r="TGT30" s="389"/>
      <c r="TGU30" s="389"/>
      <c r="TGV30" s="389"/>
      <c r="TGW30" s="389"/>
      <c r="TGX30" s="389"/>
      <c r="TGY30" s="389"/>
      <c r="TGZ30" s="389"/>
      <c r="THA30" s="389"/>
      <c r="THB30" s="389"/>
      <c r="THC30" s="389"/>
      <c r="THD30" s="389"/>
      <c r="THE30" s="389"/>
      <c r="THF30" s="389"/>
      <c r="THG30" s="389"/>
      <c r="THH30" s="389"/>
      <c r="THI30" s="389"/>
      <c r="THJ30" s="389"/>
      <c r="THK30" s="389"/>
      <c r="THL30" s="389"/>
      <c r="THM30" s="389"/>
      <c r="THN30" s="389"/>
      <c r="THO30" s="389"/>
      <c r="THP30" s="389"/>
      <c r="THQ30" s="389"/>
      <c r="THR30" s="389"/>
      <c r="THS30" s="389"/>
      <c r="THT30" s="389"/>
      <c r="THU30" s="389"/>
      <c r="THV30" s="389"/>
      <c r="THW30" s="389"/>
      <c r="THX30" s="389"/>
      <c r="THY30" s="389"/>
      <c r="THZ30" s="389"/>
      <c r="TIA30" s="389"/>
      <c r="TIB30" s="389"/>
      <c r="TIC30" s="389"/>
      <c r="TID30" s="389"/>
      <c r="TIE30" s="389"/>
      <c r="TIF30" s="389"/>
      <c r="TIG30" s="389"/>
      <c r="TIH30" s="389"/>
      <c r="TII30" s="389"/>
      <c r="TIJ30" s="389"/>
      <c r="TIK30" s="389"/>
      <c r="TIL30" s="389"/>
      <c r="TIM30" s="389"/>
      <c r="TIN30" s="389"/>
      <c r="TIO30" s="389"/>
      <c r="TIP30" s="389"/>
      <c r="TIQ30" s="389"/>
      <c r="TIR30" s="389"/>
      <c r="TIS30" s="389"/>
      <c r="TIT30" s="389"/>
      <c r="TIU30" s="389"/>
      <c r="TIV30" s="389"/>
      <c r="TIW30" s="389"/>
      <c r="TIX30" s="389"/>
      <c r="TIY30" s="389"/>
      <c r="TIZ30" s="389"/>
      <c r="TJA30" s="389"/>
      <c r="TJB30" s="389"/>
      <c r="TJC30" s="389"/>
      <c r="TJD30" s="389"/>
      <c r="TJE30" s="389"/>
      <c r="TJF30" s="389"/>
      <c r="TJG30" s="389"/>
      <c r="TJH30" s="389"/>
      <c r="TJI30" s="389"/>
      <c r="TJJ30" s="389"/>
      <c r="TJK30" s="389"/>
      <c r="TJL30" s="389"/>
      <c r="TJM30" s="389"/>
      <c r="TJN30" s="389"/>
      <c r="TJO30" s="389"/>
      <c r="TJP30" s="389"/>
      <c r="TJQ30" s="389"/>
      <c r="TJR30" s="389"/>
      <c r="TJS30" s="389"/>
      <c r="TJT30" s="389"/>
      <c r="TJU30" s="389"/>
      <c r="TJV30" s="389"/>
      <c r="TJW30" s="389"/>
      <c r="TJX30" s="389"/>
      <c r="TJY30" s="389"/>
      <c r="TJZ30" s="389"/>
      <c r="TKA30" s="389"/>
      <c r="TKB30" s="389"/>
      <c r="TKC30" s="389"/>
      <c r="TKD30" s="389"/>
      <c r="TKE30" s="389"/>
      <c r="TKF30" s="389"/>
      <c r="TKG30" s="389"/>
      <c r="TKH30" s="389"/>
      <c r="TKI30" s="389"/>
      <c r="TKJ30" s="389"/>
      <c r="TKK30" s="389"/>
      <c r="TKL30" s="389"/>
      <c r="TKM30" s="389"/>
      <c r="TKN30" s="389"/>
      <c r="TKO30" s="389"/>
      <c r="TKP30" s="389"/>
      <c r="TKQ30" s="389"/>
      <c r="TKR30" s="389"/>
      <c r="TKS30" s="389"/>
      <c r="TKT30" s="389"/>
      <c r="TKU30" s="389"/>
      <c r="TKV30" s="389"/>
      <c r="TKW30" s="389"/>
      <c r="TKX30" s="389"/>
      <c r="TKY30" s="389"/>
      <c r="TKZ30" s="389"/>
      <c r="TLA30" s="389"/>
      <c r="TLB30" s="389"/>
      <c r="TLC30" s="389"/>
      <c r="TLD30" s="389"/>
      <c r="TLE30" s="389"/>
      <c r="TLF30" s="389"/>
      <c r="TLG30" s="389"/>
      <c r="TLH30" s="389"/>
      <c r="TLI30" s="389"/>
      <c r="TLJ30" s="389"/>
      <c r="TLK30" s="389"/>
      <c r="TLL30" s="389"/>
      <c r="TLM30" s="389"/>
      <c r="TLN30" s="389"/>
      <c r="TLO30" s="389"/>
      <c r="TLP30" s="389"/>
      <c r="TLQ30" s="389"/>
      <c r="TLR30" s="389"/>
      <c r="TLS30" s="389"/>
      <c r="TLT30" s="389"/>
      <c r="TLU30" s="389"/>
      <c r="TLV30" s="389"/>
      <c r="TLW30" s="389"/>
      <c r="TLX30" s="389"/>
      <c r="TLY30" s="389"/>
      <c r="TLZ30" s="389"/>
      <c r="TMA30" s="389"/>
      <c r="TMB30" s="389"/>
      <c r="TMC30" s="389"/>
      <c r="TMD30" s="389"/>
      <c r="TME30" s="389"/>
      <c r="TMF30" s="389"/>
      <c r="TMG30" s="389"/>
      <c r="TMH30" s="389"/>
      <c r="TMI30" s="389"/>
      <c r="TMJ30" s="389"/>
      <c r="TMK30" s="389"/>
      <c r="TML30" s="389"/>
      <c r="TMM30" s="389"/>
      <c r="TMN30" s="389"/>
      <c r="TMO30" s="389"/>
      <c r="TMP30" s="389"/>
      <c r="TMQ30" s="389"/>
      <c r="TMR30" s="389"/>
      <c r="TMS30" s="389"/>
      <c r="TMT30" s="389"/>
      <c r="TMU30" s="389"/>
      <c r="TMV30" s="389"/>
      <c r="TMW30" s="389"/>
      <c r="TMX30" s="389"/>
      <c r="TMY30" s="389"/>
      <c r="TMZ30" s="389"/>
      <c r="TNA30" s="389"/>
      <c r="TNB30" s="389"/>
      <c r="TNC30" s="389"/>
      <c r="TND30" s="389"/>
      <c r="TNE30" s="389"/>
      <c r="TNF30" s="389"/>
      <c r="TNG30" s="389"/>
      <c r="TNH30" s="389"/>
      <c r="TNI30" s="389"/>
      <c r="TNJ30" s="389"/>
      <c r="TNK30" s="389"/>
      <c r="TNL30" s="389"/>
      <c r="TNM30" s="389"/>
      <c r="TNN30" s="389"/>
      <c r="TNO30" s="389"/>
      <c r="TNP30" s="389"/>
      <c r="TNQ30" s="389"/>
      <c r="TNR30" s="389"/>
      <c r="TNS30" s="389"/>
      <c r="TNT30" s="389"/>
      <c r="TNU30" s="389"/>
      <c r="TNV30" s="389"/>
      <c r="TNW30" s="389"/>
      <c r="TNX30" s="389"/>
      <c r="TNY30" s="389"/>
      <c r="TNZ30" s="389"/>
      <c r="TOA30" s="389"/>
      <c r="TOB30" s="389"/>
      <c r="TOC30" s="389"/>
      <c r="TOD30" s="389"/>
      <c r="TOE30" s="389"/>
      <c r="TOF30" s="389"/>
      <c r="TOG30" s="389"/>
      <c r="TOH30" s="389"/>
      <c r="TOI30" s="389"/>
      <c r="TOJ30" s="389"/>
      <c r="TOK30" s="389"/>
      <c r="TOL30" s="389"/>
      <c r="TOM30" s="389"/>
      <c r="TON30" s="389"/>
      <c r="TOO30" s="389"/>
      <c r="TOP30" s="389"/>
      <c r="TOQ30" s="389"/>
      <c r="TOR30" s="389"/>
      <c r="TOS30" s="389"/>
      <c r="TOT30" s="389"/>
      <c r="TOU30" s="389"/>
      <c r="TOV30" s="389"/>
      <c r="TOW30" s="389"/>
      <c r="TOX30" s="389"/>
      <c r="TOY30" s="389"/>
      <c r="TOZ30" s="389"/>
      <c r="TPA30" s="389"/>
      <c r="TPB30" s="389"/>
      <c r="TPC30" s="389"/>
      <c r="TPD30" s="389"/>
      <c r="TPE30" s="389"/>
      <c r="TPF30" s="389"/>
      <c r="TPG30" s="389"/>
      <c r="TPH30" s="389"/>
      <c r="TPI30" s="389"/>
      <c r="TPJ30" s="389"/>
      <c r="TPK30" s="389"/>
      <c r="TPL30" s="389"/>
      <c r="TPM30" s="389"/>
      <c r="TPN30" s="389"/>
      <c r="TPO30" s="389"/>
      <c r="TPP30" s="389"/>
      <c r="TPQ30" s="389"/>
      <c r="TPR30" s="389"/>
      <c r="TPS30" s="389"/>
      <c r="TPT30" s="389"/>
      <c r="TPU30" s="389"/>
      <c r="TPV30" s="389"/>
      <c r="TPW30" s="389"/>
      <c r="TPX30" s="389"/>
      <c r="TPY30" s="389"/>
      <c r="TPZ30" s="389"/>
      <c r="TQA30" s="389"/>
      <c r="TQB30" s="389"/>
      <c r="TQC30" s="389"/>
      <c r="TQD30" s="389"/>
      <c r="TQE30" s="389"/>
      <c r="TQF30" s="389"/>
      <c r="TQG30" s="389"/>
      <c r="TQH30" s="389"/>
      <c r="TQI30" s="389"/>
      <c r="TQJ30" s="389"/>
      <c r="TQK30" s="389"/>
      <c r="TQL30" s="389"/>
      <c r="TQM30" s="389"/>
      <c r="TQN30" s="389"/>
      <c r="TQO30" s="389"/>
      <c r="TQP30" s="389"/>
      <c r="TQQ30" s="389"/>
      <c r="TQR30" s="389"/>
      <c r="TQS30" s="389"/>
      <c r="TQT30" s="389"/>
      <c r="TQU30" s="389"/>
      <c r="TQV30" s="389"/>
      <c r="TQW30" s="389"/>
      <c r="TQX30" s="389"/>
      <c r="TQY30" s="389"/>
      <c r="TQZ30" s="389"/>
      <c r="TRA30" s="389"/>
      <c r="TRB30" s="389"/>
      <c r="TRC30" s="389"/>
      <c r="TRD30" s="389"/>
      <c r="TRE30" s="389"/>
      <c r="TRF30" s="389"/>
      <c r="TRG30" s="389"/>
      <c r="TRH30" s="389"/>
      <c r="TRI30" s="389"/>
      <c r="TRJ30" s="389"/>
      <c r="TRK30" s="389"/>
      <c r="TRL30" s="389"/>
      <c r="TRM30" s="389"/>
      <c r="TRN30" s="389"/>
      <c r="TRO30" s="389"/>
      <c r="TRP30" s="389"/>
      <c r="TRQ30" s="389"/>
      <c r="TRR30" s="389"/>
      <c r="TRS30" s="389"/>
      <c r="TRT30" s="389"/>
      <c r="TRU30" s="389"/>
      <c r="TRV30" s="389"/>
      <c r="TRW30" s="389"/>
      <c r="TRX30" s="389"/>
      <c r="TRY30" s="389"/>
      <c r="TRZ30" s="389"/>
      <c r="TSA30" s="389"/>
      <c r="TSB30" s="389"/>
      <c r="TSC30" s="389"/>
      <c r="TSD30" s="389"/>
      <c r="TSE30" s="389"/>
      <c r="TSF30" s="389"/>
      <c r="TSG30" s="389"/>
      <c r="TSH30" s="389"/>
      <c r="TSI30" s="389"/>
      <c r="TSJ30" s="389"/>
      <c r="TSK30" s="389"/>
      <c r="TSL30" s="389"/>
      <c r="TSM30" s="389"/>
      <c r="TSN30" s="389"/>
      <c r="TSO30" s="389"/>
      <c r="TSP30" s="389"/>
      <c r="TSQ30" s="389"/>
      <c r="TSR30" s="389"/>
      <c r="TSS30" s="389"/>
      <c r="TST30" s="389"/>
      <c r="TSU30" s="389"/>
      <c r="TSV30" s="389"/>
      <c r="TSW30" s="389"/>
      <c r="TSX30" s="389"/>
      <c r="TSY30" s="389"/>
      <c r="TSZ30" s="389"/>
      <c r="TTA30" s="389"/>
      <c r="TTB30" s="389"/>
      <c r="TTC30" s="389"/>
      <c r="TTD30" s="389"/>
      <c r="TTE30" s="389"/>
      <c r="TTF30" s="389"/>
      <c r="TTG30" s="389"/>
      <c r="TTH30" s="389"/>
      <c r="TTI30" s="389"/>
      <c r="TTJ30" s="389"/>
      <c r="TTK30" s="389"/>
      <c r="TTL30" s="389"/>
      <c r="TTM30" s="389"/>
      <c r="TTN30" s="389"/>
      <c r="TTO30" s="389"/>
      <c r="TTP30" s="389"/>
      <c r="TTQ30" s="389"/>
      <c r="TTR30" s="389"/>
      <c r="TTS30" s="389"/>
      <c r="TTT30" s="389"/>
      <c r="TTU30" s="389"/>
      <c r="TTV30" s="389"/>
      <c r="TTW30" s="389"/>
      <c r="TTX30" s="389"/>
      <c r="TTY30" s="389"/>
      <c r="TTZ30" s="389"/>
      <c r="TUA30" s="389"/>
      <c r="TUB30" s="389"/>
      <c r="TUC30" s="389"/>
      <c r="TUD30" s="389"/>
      <c r="TUE30" s="389"/>
      <c r="TUF30" s="389"/>
      <c r="TUG30" s="389"/>
      <c r="TUH30" s="389"/>
      <c r="TUI30" s="389"/>
      <c r="TUJ30" s="389"/>
      <c r="TUK30" s="389"/>
      <c r="TUL30" s="389"/>
      <c r="TUM30" s="389"/>
      <c r="TUN30" s="389"/>
      <c r="TUO30" s="389"/>
      <c r="TUP30" s="389"/>
      <c r="TUQ30" s="389"/>
      <c r="TUR30" s="389"/>
      <c r="TUS30" s="389"/>
      <c r="TUT30" s="389"/>
      <c r="TUU30" s="389"/>
      <c r="TUV30" s="389"/>
      <c r="TUW30" s="389"/>
      <c r="TUX30" s="389"/>
      <c r="TUY30" s="389"/>
      <c r="TUZ30" s="389"/>
      <c r="TVA30" s="389"/>
      <c r="TVB30" s="389"/>
      <c r="TVC30" s="389"/>
      <c r="TVD30" s="389"/>
      <c r="TVE30" s="389"/>
      <c r="TVF30" s="389"/>
      <c r="TVG30" s="389"/>
      <c r="TVH30" s="389"/>
      <c r="TVI30" s="389"/>
      <c r="TVJ30" s="389"/>
      <c r="TVK30" s="389"/>
      <c r="TVL30" s="389"/>
      <c r="TVM30" s="389"/>
      <c r="TVN30" s="389"/>
      <c r="TVO30" s="389"/>
      <c r="TVP30" s="389"/>
      <c r="TVQ30" s="389"/>
      <c r="TVR30" s="389"/>
      <c r="TVS30" s="389"/>
      <c r="TVT30" s="389"/>
      <c r="TVU30" s="389"/>
      <c r="TVV30" s="389"/>
      <c r="TVW30" s="389"/>
      <c r="TVX30" s="389"/>
      <c r="TVY30" s="389"/>
      <c r="TVZ30" s="389"/>
      <c r="TWA30" s="389"/>
      <c r="TWB30" s="389"/>
      <c r="TWC30" s="389"/>
      <c r="TWD30" s="389"/>
      <c r="TWE30" s="389"/>
      <c r="TWF30" s="389"/>
      <c r="TWG30" s="389"/>
      <c r="TWH30" s="389"/>
      <c r="TWI30" s="389"/>
      <c r="TWJ30" s="389"/>
      <c r="TWK30" s="389"/>
      <c r="TWL30" s="389"/>
      <c r="TWM30" s="389"/>
      <c r="TWN30" s="389"/>
      <c r="TWO30" s="389"/>
      <c r="TWP30" s="389"/>
      <c r="TWQ30" s="389"/>
      <c r="TWR30" s="389"/>
      <c r="TWS30" s="389"/>
      <c r="TWT30" s="389"/>
      <c r="TWU30" s="389"/>
      <c r="TWV30" s="389"/>
      <c r="TWW30" s="389"/>
      <c r="TWX30" s="389"/>
      <c r="TWY30" s="389"/>
      <c r="TWZ30" s="389"/>
      <c r="TXA30" s="389"/>
      <c r="TXB30" s="389"/>
      <c r="TXC30" s="389"/>
      <c r="TXD30" s="389"/>
      <c r="TXE30" s="389"/>
      <c r="TXF30" s="389"/>
      <c r="TXG30" s="389"/>
      <c r="TXH30" s="389"/>
      <c r="TXI30" s="389"/>
      <c r="TXJ30" s="389"/>
      <c r="TXK30" s="389"/>
      <c r="TXL30" s="389"/>
      <c r="TXM30" s="389"/>
      <c r="TXN30" s="389"/>
      <c r="TXO30" s="389"/>
      <c r="TXP30" s="389"/>
      <c r="TXQ30" s="389"/>
      <c r="TXR30" s="389"/>
      <c r="TXS30" s="389"/>
      <c r="TXT30" s="389"/>
      <c r="TXU30" s="389"/>
      <c r="TXV30" s="389"/>
      <c r="TXW30" s="389"/>
      <c r="TXX30" s="389"/>
      <c r="TXY30" s="389"/>
      <c r="TXZ30" s="389"/>
      <c r="TYA30" s="389"/>
      <c r="TYB30" s="389"/>
      <c r="TYC30" s="389"/>
      <c r="TYD30" s="389"/>
      <c r="TYE30" s="389"/>
      <c r="TYF30" s="389"/>
      <c r="TYG30" s="389"/>
      <c r="TYH30" s="389"/>
      <c r="TYI30" s="389"/>
      <c r="TYJ30" s="389"/>
      <c r="TYK30" s="389"/>
      <c r="TYL30" s="389"/>
      <c r="TYM30" s="389"/>
      <c r="TYN30" s="389"/>
      <c r="TYO30" s="389"/>
      <c r="TYP30" s="389"/>
      <c r="TYQ30" s="389"/>
      <c r="TYR30" s="389"/>
      <c r="TYS30" s="389"/>
      <c r="TYT30" s="389"/>
      <c r="TYU30" s="389"/>
      <c r="TYV30" s="389"/>
      <c r="TYW30" s="389"/>
      <c r="TYX30" s="389"/>
      <c r="TYY30" s="389"/>
      <c r="TYZ30" s="389"/>
      <c r="TZA30" s="389"/>
      <c r="TZB30" s="389"/>
      <c r="TZC30" s="389"/>
      <c r="TZD30" s="389"/>
      <c r="TZE30" s="389"/>
      <c r="TZF30" s="389"/>
      <c r="TZG30" s="389"/>
      <c r="TZH30" s="389"/>
      <c r="TZI30" s="389"/>
      <c r="TZJ30" s="389"/>
      <c r="TZK30" s="389"/>
      <c r="TZL30" s="389"/>
      <c r="TZM30" s="389"/>
      <c r="TZN30" s="389"/>
      <c r="TZO30" s="389"/>
      <c r="TZP30" s="389"/>
      <c r="TZQ30" s="389"/>
      <c r="TZR30" s="389"/>
      <c r="TZS30" s="389"/>
      <c r="TZT30" s="389"/>
      <c r="TZU30" s="389"/>
      <c r="TZV30" s="389"/>
      <c r="TZW30" s="389"/>
      <c r="TZX30" s="389"/>
      <c r="TZY30" s="389"/>
      <c r="TZZ30" s="389"/>
      <c r="UAA30" s="389"/>
      <c r="UAB30" s="389"/>
      <c r="UAC30" s="389"/>
      <c r="UAD30" s="389"/>
      <c r="UAE30" s="389"/>
      <c r="UAF30" s="389"/>
      <c r="UAG30" s="389"/>
      <c r="UAH30" s="389"/>
      <c r="UAI30" s="389"/>
      <c r="UAJ30" s="389"/>
      <c r="UAK30" s="389"/>
      <c r="UAL30" s="389"/>
      <c r="UAM30" s="389"/>
      <c r="UAN30" s="389"/>
      <c r="UAO30" s="389"/>
      <c r="UAP30" s="389"/>
      <c r="UAQ30" s="389"/>
      <c r="UAR30" s="389"/>
      <c r="UAS30" s="389"/>
      <c r="UAT30" s="389"/>
      <c r="UAU30" s="389"/>
      <c r="UAV30" s="389"/>
      <c r="UAW30" s="389"/>
      <c r="UAX30" s="389"/>
      <c r="UAY30" s="389"/>
      <c r="UAZ30" s="389"/>
      <c r="UBA30" s="389"/>
      <c r="UBB30" s="389"/>
      <c r="UBC30" s="389"/>
      <c r="UBD30" s="389"/>
      <c r="UBE30" s="389"/>
      <c r="UBF30" s="389"/>
      <c r="UBG30" s="389"/>
      <c r="UBH30" s="389"/>
      <c r="UBI30" s="389"/>
      <c r="UBJ30" s="389"/>
      <c r="UBK30" s="389"/>
      <c r="UBL30" s="389"/>
      <c r="UBM30" s="389"/>
      <c r="UBN30" s="389"/>
      <c r="UBO30" s="389"/>
      <c r="UBP30" s="389"/>
      <c r="UBQ30" s="389"/>
      <c r="UBR30" s="389"/>
      <c r="UBS30" s="389"/>
      <c r="UBT30" s="389"/>
      <c r="UBU30" s="389"/>
      <c r="UBV30" s="389"/>
      <c r="UBW30" s="389"/>
      <c r="UBX30" s="389"/>
      <c r="UBY30" s="389"/>
      <c r="UBZ30" s="389"/>
      <c r="UCA30" s="389"/>
      <c r="UCB30" s="389"/>
      <c r="UCC30" s="389"/>
      <c r="UCD30" s="389"/>
      <c r="UCE30" s="389"/>
      <c r="UCF30" s="389"/>
      <c r="UCG30" s="389"/>
      <c r="UCH30" s="389"/>
      <c r="UCI30" s="389"/>
      <c r="UCJ30" s="389"/>
      <c r="UCK30" s="389"/>
      <c r="UCL30" s="389"/>
      <c r="UCM30" s="389"/>
      <c r="UCN30" s="389"/>
      <c r="UCO30" s="389"/>
      <c r="UCP30" s="389"/>
      <c r="UCQ30" s="389"/>
      <c r="UCR30" s="389"/>
      <c r="UCS30" s="389"/>
      <c r="UCT30" s="389"/>
      <c r="UCU30" s="389"/>
      <c r="UCV30" s="389"/>
      <c r="UCW30" s="389"/>
      <c r="UCX30" s="389"/>
      <c r="UCY30" s="389"/>
      <c r="UCZ30" s="389"/>
      <c r="UDA30" s="389"/>
      <c r="UDB30" s="389"/>
      <c r="UDC30" s="389"/>
      <c r="UDD30" s="389"/>
      <c r="UDE30" s="389"/>
      <c r="UDF30" s="389"/>
      <c r="UDG30" s="389"/>
      <c r="UDH30" s="389"/>
      <c r="UDI30" s="389"/>
      <c r="UDJ30" s="389"/>
      <c r="UDK30" s="389"/>
    </row>
    <row r="31" spans="1:14329" ht="31.5" customHeight="1">
      <c r="A31" s="348"/>
      <c r="B31" s="348"/>
      <c r="C31" s="211">
        <v>421</v>
      </c>
      <c r="D31" s="356">
        <f>750000+250000</f>
        <v>1000000</v>
      </c>
      <c r="E31" s="240">
        <v>750000</v>
      </c>
      <c r="F31" s="240">
        <v>750000</v>
      </c>
      <c r="G31" s="337">
        <f t="shared" si="3"/>
        <v>2500000</v>
      </c>
      <c r="H31" s="286"/>
      <c r="I31" s="349"/>
      <c r="J31" s="350"/>
      <c r="K31" s="211">
        <v>423</v>
      </c>
      <c r="L31" s="240">
        <v>100000</v>
      </c>
      <c r="M31" s="240">
        <v>0</v>
      </c>
      <c r="N31" s="240">
        <v>0</v>
      </c>
      <c r="O31" s="351">
        <f>SUM(L31:N31)</f>
        <v>100000</v>
      </c>
      <c r="P31" s="286"/>
      <c r="Q31" s="352"/>
      <c r="R31" s="353"/>
      <c r="S31" s="211">
        <v>424</v>
      </c>
      <c r="T31" s="253">
        <v>1500000</v>
      </c>
      <c r="U31" s="253">
        <v>1500000</v>
      </c>
      <c r="V31" s="253">
        <v>1500000</v>
      </c>
      <c r="W31" s="354">
        <f>SUM(T31:V31)</f>
        <v>4500000</v>
      </c>
      <c r="X31" s="274"/>
      <c r="Z31" s="355"/>
      <c r="AA31" s="353"/>
      <c r="AB31" s="211">
        <v>421</v>
      </c>
      <c r="AC31" s="240">
        <v>1000000</v>
      </c>
      <c r="AD31" s="240">
        <v>1000000</v>
      </c>
      <c r="AE31" s="240">
        <v>0</v>
      </c>
      <c r="AF31" s="354">
        <f>SUM(AC31:AE31)</f>
        <v>2000000</v>
      </c>
      <c r="AG31" s="274"/>
      <c r="AH31" s="262"/>
      <c r="QXT31" s="389"/>
      <c r="QXU31" s="389"/>
      <c r="QXV31" s="389"/>
      <c r="QXW31" s="389"/>
      <c r="QXX31" s="389"/>
      <c r="QXY31" s="389"/>
      <c r="QXZ31" s="389"/>
      <c r="QYA31" s="389"/>
      <c r="QYB31" s="389"/>
      <c r="QYC31" s="389"/>
      <c r="QYD31" s="389"/>
      <c r="QYE31" s="389"/>
      <c r="QYF31" s="389"/>
      <c r="QYG31" s="389"/>
      <c r="QYH31" s="389"/>
      <c r="QYI31" s="389"/>
      <c r="QYJ31" s="389"/>
      <c r="QYK31" s="389"/>
      <c r="QYL31" s="389"/>
      <c r="QYM31" s="389"/>
      <c r="QYN31" s="389"/>
      <c r="QYO31" s="389"/>
      <c r="QYP31" s="389"/>
      <c r="QYQ31" s="389"/>
      <c r="QYR31" s="389"/>
      <c r="QYS31" s="389"/>
      <c r="QYT31" s="389"/>
      <c r="QYU31" s="389"/>
      <c r="QYV31" s="389"/>
      <c r="QYW31" s="389"/>
      <c r="QYX31" s="389"/>
      <c r="QYY31" s="389"/>
      <c r="QYZ31" s="389"/>
      <c r="QZA31" s="389"/>
      <c r="QZB31" s="389"/>
      <c r="QZC31" s="389"/>
      <c r="QZD31" s="389"/>
      <c r="QZE31" s="389"/>
      <c r="QZF31" s="389"/>
      <c r="QZG31" s="389"/>
      <c r="QZH31" s="389"/>
      <c r="QZI31" s="389"/>
      <c r="QZJ31" s="389"/>
      <c r="QZK31" s="389"/>
      <c r="QZL31" s="389"/>
      <c r="QZM31" s="389"/>
      <c r="QZN31" s="389"/>
      <c r="QZO31" s="389"/>
      <c r="QZP31" s="389"/>
      <c r="QZQ31" s="389"/>
      <c r="QZR31" s="389"/>
      <c r="QZS31" s="389"/>
      <c r="QZT31" s="389"/>
      <c r="QZU31" s="389"/>
      <c r="QZV31" s="389"/>
      <c r="QZW31" s="389"/>
      <c r="QZX31" s="389"/>
      <c r="QZY31" s="389"/>
      <c r="QZZ31" s="389"/>
      <c r="RAA31" s="389"/>
      <c r="RAB31" s="389"/>
      <c r="RAC31" s="389"/>
      <c r="RAD31" s="389"/>
      <c r="RAE31" s="389"/>
      <c r="RAF31" s="389"/>
      <c r="RAG31" s="389"/>
      <c r="RAH31" s="389"/>
      <c r="RAI31" s="389"/>
      <c r="RAJ31" s="389"/>
      <c r="RAK31" s="389"/>
      <c r="RAL31" s="389"/>
      <c r="RAM31" s="389"/>
      <c r="RAN31" s="389"/>
      <c r="RAO31" s="389"/>
      <c r="RAP31" s="389"/>
      <c r="RAQ31" s="389"/>
      <c r="RAR31" s="389"/>
      <c r="RAS31" s="389"/>
      <c r="RAT31" s="389"/>
      <c r="RAU31" s="389"/>
      <c r="RAV31" s="389"/>
      <c r="RAW31" s="389"/>
      <c r="RAX31" s="389"/>
      <c r="RAY31" s="389"/>
      <c r="RAZ31" s="389"/>
      <c r="RBA31" s="389"/>
      <c r="RBB31" s="389"/>
      <c r="RBC31" s="389"/>
      <c r="RBD31" s="389"/>
      <c r="RBE31" s="389"/>
      <c r="RBF31" s="389"/>
      <c r="RBG31" s="389"/>
      <c r="RBH31" s="389"/>
      <c r="RBI31" s="389"/>
      <c r="RBJ31" s="389"/>
      <c r="RBK31" s="389"/>
      <c r="RBL31" s="389"/>
      <c r="RBM31" s="389"/>
      <c r="RBN31" s="389"/>
      <c r="RBO31" s="389"/>
      <c r="RBP31" s="389"/>
      <c r="RBQ31" s="389"/>
      <c r="RBR31" s="389"/>
      <c r="RBS31" s="389"/>
      <c r="RBT31" s="389"/>
      <c r="RBU31" s="389"/>
      <c r="RBV31" s="389"/>
      <c r="RBW31" s="389"/>
      <c r="RBX31" s="389"/>
      <c r="RBY31" s="389"/>
      <c r="RBZ31" s="389"/>
      <c r="RCA31" s="389"/>
      <c r="RCB31" s="389"/>
      <c r="RCC31" s="389"/>
      <c r="RCD31" s="389"/>
      <c r="RCE31" s="389"/>
      <c r="RCF31" s="389"/>
      <c r="RCG31" s="389"/>
      <c r="RCH31" s="389"/>
      <c r="RCI31" s="389"/>
      <c r="RCJ31" s="389"/>
      <c r="RCK31" s="389"/>
      <c r="RCL31" s="389"/>
      <c r="RCM31" s="389"/>
      <c r="RCN31" s="389"/>
      <c r="RCO31" s="389"/>
      <c r="RCP31" s="389"/>
      <c r="RCQ31" s="389"/>
      <c r="RCR31" s="389"/>
      <c r="RCS31" s="389"/>
      <c r="RCT31" s="389"/>
      <c r="RCU31" s="389"/>
      <c r="RCV31" s="389"/>
      <c r="RCW31" s="389"/>
      <c r="RCX31" s="389"/>
      <c r="RCY31" s="389"/>
      <c r="RCZ31" s="389"/>
      <c r="RDA31" s="389"/>
      <c r="RDB31" s="389"/>
      <c r="RDC31" s="389"/>
      <c r="RDD31" s="389"/>
      <c r="RDE31" s="389"/>
      <c r="RDF31" s="389"/>
      <c r="RDG31" s="389"/>
      <c r="RDH31" s="389"/>
      <c r="RDI31" s="389"/>
      <c r="RDJ31" s="389"/>
      <c r="RDK31" s="389"/>
      <c r="RDL31" s="389"/>
      <c r="RDM31" s="389"/>
      <c r="RDN31" s="389"/>
      <c r="RDO31" s="389"/>
      <c r="RDP31" s="389"/>
      <c r="RDQ31" s="389"/>
      <c r="RDR31" s="389"/>
      <c r="RDS31" s="389"/>
      <c r="RDT31" s="389"/>
      <c r="RDU31" s="389"/>
      <c r="RDV31" s="389"/>
      <c r="RDW31" s="389"/>
      <c r="RDX31" s="389"/>
      <c r="RDY31" s="389"/>
      <c r="RDZ31" s="389"/>
      <c r="REA31" s="389"/>
      <c r="REB31" s="389"/>
      <c r="REC31" s="389"/>
      <c r="RED31" s="389"/>
      <c r="REE31" s="389"/>
      <c r="REF31" s="389"/>
      <c r="REG31" s="389"/>
      <c r="REH31" s="389"/>
      <c r="REI31" s="389"/>
      <c r="REJ31" s="389"/>
      <c r="REK31" s="389"/>
      <c r="REL31" s="389"/>
      <c r="REM31" s="389"/>
      <c r="REN31" s="389"/>
      <c r="REO31" s="389"/>
      <c r="REP31" s="389"/>
      <c r="REQ31" s="389"/>
      <c r="RER31" s="389"/>
      <c r="RES31" s="389"/>
      <c r="RET31" s="389"/>
      <c r="REU31" s="389"/>
      <c r="REV31" s="389"/>
      <c r="REW31" s="389"/>
      <c r="REX31" s="389"/>
      <c r="REY31" s="389"/>
      <c r="REZ31" s="389"/>
      <c r="RFA31" s="389"/>
      <c r="RFB31" s="389"/>
      <c r="RFC31" s="389"/>
      <c r="RFD31" s="389"/>
      <c r="RFE31" s="389"/>
      <c r="RFF31" s="389"/>
      <c r="RFG31" s="389"/>
      <c r="RFH31" s="389"/>
      <c r="RFI31" s="389"/>
      <c r="RFJ31" s="389"/>
      <c r="RFK31" s="389"/>
      <c r="RFL31" s="389"/>
      <c r="RFM31" s="389"/>
      <c r="RFN31" s="389"/>
      <c r="RFO31" s="389"/>
      <c r="RFP31" s="389"/>
      <c r="RFQ31" s="389"/>
      <c r="RFR31" s="389"/>
      <c r="RFS31" s="389"/>
      <c r="RFT31" s="389"/>
      <c r="RFU31" s="389"/>
      <c r="RFV31" s="389"/>
      <c r="RFW31" s="389"/>
      <c r="RFX31" s="389"/>
      <c r="RFY31" s="389"/>
      <c r="RFZ31" s="389"/>
      <c r="RGA31" s="389"/>
      <c r="RGB31" s="389"/>
      <c r="RGC31" s="389"/>
      <c r="RGD31" s="389"/>
      <c r="RGE31" s="389"/>
      <c r="RGF31" s="389"/>
      <c r="RGG31" s="389"/>
      <c r="RGH31" s="389"/>
      <c r="RGI31" s="389"/>
      <c r="RGJ31" s="389"/>
      <c r="RGK31" s="389"/>
      <c r="RGL31" s="389"/>
      <c r="RGM31" s="389"/>
      <c r="RGN31" s="389"/>
      <c r="RGO31" s="389"/>
      <c r="RGP31" s="389"/>
      <c r="RGQ31" s="389"/>
      <c r="RGR31" s="389"/>
      <c r="RGS31" s="389"/>
      <c r="RGT31" s="389"/>
      <c r="RGU31" s="389"/>
      <c r="RGV31" s="389"/>
      <c r="RGW31" s="389"/>
      <c r="RGX31" s="389"/>
      <c r="RGY31" s="389"/>
      <c r="RGZ31" s="389"/>
      <c r="RHA31" s="389"/>
      <c r="RHB31" s="389"/>
      <c r="RHC31" s="389"/>
      <c r="RHD31" s="389"/>
      <c r="RHE31" s="389"/>
      <c r="RHF31" s="389"/>
      <c r="RHG31" s="389"/>
      <c r="RHH31" s="389"/>
      <c r="RHI31" s="389"/>
      <c r="RHJ31" s="389"/>
      <c r="RHK31" s="389"/>
      <c r="RHL31" s="389"/>
      <c r="RHM31" s="389"/>
      <c r="RHN31" s="389"/>
      <c r="RHO31" s="389"/>
      <c r="RHP31" s="389"/>
      <c r="RHQ31" s="389"/>
      <c r="RHR31" s="389"/>
      <c r="RHS31" s="389"/>
      <c r="RHT31" s="389"/>
      <c r="RHU31" s="389"/>
      <c r="RHV31" s="389"/>
      <c r="RHW31" s="389"/>
      <c r="RHX31" s="389"/>
      <c r="RHY31" s="389"/>
      <c r="RHZ31" s="389"/>
      <c r="RIA31" s="389"/>
      <c r="RIB31" s="389"/>
      <c r="RIC31" s="389"/>
      <c r="RID31" s="389"/>
      <c r="RIE31" s="389"/>
      <c r="RIF31" s="389"/>
      <c r="RIG31" s="389"/>
      <c r="RIH31" s="389"/>
      <c r="RII31" s="389"/>
      <c r="RIJ31" s="389"/>
      <c r="RIK31" s="389"/>
      <c r="RIL31" s="389"/>
      <c r="RIM31" s="389"/>
      <c r="RIN31" s="389"/>
      <c r="RIO31" s="389"/>
      <c r="RIP31" s="389"/>
      <c r="RIQ31" s="389"/>
      <c r="RIR31" s="389"/>
      <c r="RIS31" s="389"/>
      <c r="RIT31" s="389"/>
      <c r="RIU31" s="389"/>
      <c r="RIV31" s="389"/>
      <c r="RIW31" s="389"/>
      <c r="RIX31" s="389"/>
      <c r="RIY31" s="389"/>
      <c r="RIZ31" s="389"/>
      <c r="RJA31" s="389"/>
      <c r="RJB31" s="389"/>
      <c r="RJC31" s="389"/>
      <c r="RJD31" s="389"/>
      <c r="RJE31" s="389"/>
      <c r="RJF31" s="389"/>
      <c r="RJG31" s="389"/>
      <c r="RJH31" s="389"/>
      <c r="RJI31" s="389"/>
      <c r="RJJ31" s="389"/>
      <c r="RJK31" s="389"/>
      <c r="RJL31" s="389"/>
      <c r="RJM31" s="389"/>
      <c r="RJN31" s="389"/>
      <c r="RJO31" s="389"/>
      <c r="RJP31" s="389"/>
      <c r="RJQ31" s="389"/>
      <c r="RJR31" s="389"/>
      <c r="RJS31" s="389"/>
      <c r="RJT31" s="389"/>
      <c r="RJU31" s="389"/>
      <c r="RJV31" s="389"/>
      <c r="RJW31" s="389"/>
      <c r="RJX31" s="389"/>
      <c r="RJY31" s="389"/>
      <c r="RJZ31" s="389"/>
      <c r="RKA31" s="389"/>
      <c r="RKB31" s="389"/>
      <c r="RKC31" s="389"/>
      <c r="RKD31" s="389"/>
      <c r="RKE31" s="389"/>
      <c r="RKF31" s="389"/>
      <c r="RKG31" s="389"/>
      <c r="RKH31" s="389"/>
      <c r="RKI31" s="389"/>
      <c r="RKJ31" s="389"/>
      <c r="RKK31" s="389"/>
      <c r="RKL31" s="389"/>
      <c r="RKM31" s="389"/>
      <c r="RKN31" s="389"/>
      <c r="RKO31" s="389"/>
      <c r="RKP31" s="389"/>
      <c r="RKQ31" s="389"/>
      <c r="RKR31" s="389"/>
      <c r="RKS31" s="389"/>
      <c r="RKT31" s="389"/>
      <c r="RKU31" s="389"/>
      <c r="RKV31" s="389"/>
      <c r="RKW31" s="389"/>
      <c r="RKX31" s="389"/>
      <c r="RKY31" s="389"/>
      <c r="RKZ31" s="389"/>
      <c r="RLA31" s="389"/>
      <c r="RLB31" s="389"/>
      <c r="RLC31" s="389"/>
      <c r="RLD31" s="389"/>
      <c r="RLE31" s="389"/>
      <c r="RLF31" s="389"/>
      <c r="RLG31" s="389"/>
      <c r="RLH31" s="389"/>
      <c r="RLI31" s="389"/>
      <c r="RLJ31" s="389"/>
      <c r="RLK31" s="389"/>
      <c r="RLL31" s="389"/>
      <c r="RLM31" s="389"/>
      <c r="RLN31" s="389"/>
      <c r="RLO31" s="389"/>
      <c r="RLP31" s="389"/>
      <c r="RLQ31" s="389"/>
      <c r="RLR31" s="389"/>
      <c r="RLS31" s="389"/>
      <c r="RLT31" s="389"/>
      <c r="RLU31" s="389"/>
      <c r="RLV31" s="389"/>
      <c r="RLW31" s="389"/>
      <c r="RLX31" s="389"/>
      <c r="RLY31" s="389"/>
      <c r="RLZ31" s="389"/>
      <c r="RMA31" s="389"/>
      <c r="RMB31" s="389"/>
      <c r="RMC31" s="389"/>
      <c r="RMD31" s="389"/>
      <c r="RME31" s="389"/>
      <c r="RMF31" s="389"/>
      <c r="RMG31" s="389"/>
      <c r="RMH31" s="389"/>
      <c r="RMI31" s="389"/>
      <c r="RMJ31" s="389"/>
      <c r="RMK31" s="389"/>
      <c r="RML31" s="389"/>
      <c r="RMM31" s="389"/>
      <c r="RMN31" s="389"/>
      <c r="RMO31" s="389"/>
      <c r="RMP31" s="389"/>
      <c r="RMQ31" s="389"/>
      <c r="RMR31" s="389"/>
      <c r="RMS31" s="389"/>
      <c r="RMT31" s="389"/>
      <c r="RMU31" s="389"/>
      <c r="RMV31" s="389"/>
      <c r="RMW31" s="389"/>
      <c r="RMX31" s="389"/>
      <c r="RMY31" s="389"/>
      <c r="RMZ31" s="389"/>
      <c r="RNA31" s="389"/>
      <c r="RNB31" s="389"/>
      <c r="RNC31" s="389"/>
      <c r="RND31" s="389"/>
      <c r="RNE31" s="389"/>
      <c r="RNF31" s="389"/>
      <c r="RNG31" s="389"/>
      <c r="RNH31" s="389"/>
      <c r="RNI31" s="389"/>
      <c r="RNJ31" s="389"/>
      <c r="RNK31" s="389"/>
      <c r="RNL31" s="389"/>
      <c r="RNM31" s="389"/>
      <c r="RNN31" s="389"/>
      <c r="RNO31" s="389"/>
      <c r="RNP31" s="389"/>
      <c r="RNQ31" s="389"/>
      <c r="RNR31" s="389"/>
      <c r="RNS31" s="389"/>
      <c r="RNT31" s="389"/>
      <c r="RNU31" s="389"/>
      <c r="RNV31" s="389"/>
      <c r="RNW31" s="389"/>
      <c r="RNX31" s="389"/>
      <c r="RNY31" s="389"/>
      <c r="RNZ31" s="389"/>
      <c r="ROA31" s="389"/>
      <c r="ROB31" s="389"/>
      <c r="ROC31" s="389"/>
      <c r="ROD31" s="389"/>
      <c r="ROE31" s="389"/>
      <c r="ROF31" s="389"/>
      <c r="ROG31" s="389"/>
      <c r="ROH31" s="389"/>
      <c r="ROI31" s="389"/>
      <c r="ROJ31" s="389"/>
      <c r="ROK31" s="389"/>
      <c r="ROL31" s="389"/>
      <c r="ROM31" s="389"/>
      <c r="RON31" s="389"/>
      <c r="ROO31" s="389"/>
      <c r="ROP31" s="389"/>
      <c r="ROQ31" s="389"/>
      <c r="ROR31" s="389"/>
      <c r="ROS31" s="389"/>
      <c r="ROT31" s="389"/>
      <c r="ROU31" s="389"/>
      <c r="ROV31" s="389"/>
      <c r="ROW31" s="389"/>
      <c r="ROX31" s="389"/>
      <c r="ROY31" s="389"/>
      <c r="ROZ31" s="389"/>
      <c r="RPA31" s="389"/>
      <c r="RPB31" s="389"/>
      <c r="RPC31" s="389"/>
      <c r="RPD31" s="389"/>
      <c r="RPE31" s="389"/>
      <c r="RPF31" s="389"/>
      <c r="RPG31" s="389"/>
      <c r="RPH31" s="389"/>
      <c r="RPI31" s="389"/>
      <c r="RPJ31" s="389"/>
      <c r="RPK31" s="389"/>
      <c r="RPL31" s="389"/>
      <c r="RPM31" s="389"/>
      <c r="RPN31" s="389"/>
      <c r="RPO31" s="389"/>
      <c r="RPP31" s="389"/>
      <c r="RPQ31" s="389"/>
      <c r="RPR31" s="389"/>
      <c r="RPS31" s="389"/>
      <c r="RPT31" s="389"/>
      <c r="RPU31" s="389"/>
      <c r="RPV31" s="389"/>
      <c r="RPW31" s="389"/>
      <c r="RPX31" s="389"/>
      <c r="RPY31" s="389"/>
      <c r="RPZ31" s="389"/>
      <c r="RQA31" s="389"/>
      <c r="RQB31" s="389"/>
      <c r="RQC31" s="389"/>
      <c r="RQD31" s="389"/>
      <c r="RQE31" s="389"/>
      <c r="RQF31" s="389"/>
      <c r="RQG31" s="389"/>
      <c r="RQH31" s="389"/>
      <c r="RQI31" s="389"/>
      <c r="RQJ31" s="389"/>
      <c r="RQK31" s="389"/>
      <c r="RQL31" s="389"/>
      <c r="RQM31" s="389"/>
      <c r="RQN31" s="389"/>
      <c r="RQO31" s="389"/>
      <c r="RQP31" s="389"/>
      <c r="RQQ31" s="389"/>
      <c r="RQR31" s="389"/>
      <c r="RQS31" s="389"/>
      <c r="RQT31" s="389"/>
      <c r="RQU31" s="389"/>
      <c r="RQV31" s="389"/>
      <c r="RQW31" s="389"/>
      <c r="RQX31" s="389"/>
      <c r="RQY31" s="389"/>
      <c r="RQZ31" s="389"/>
      <c r="RRA31" s="389"/>
      <c r="RRB31" s="389"/>
      <c r="RRC31" s="389"/>
      <c r="RRD31" s="389"/>
      <c r="RRE31" s="389"/>
      <c r="RRF31" s="389"/>
      <c r="RRG31" s="389"/>
      <c r="RRH31" s="389"/>
      <c r="RRI31" s="389"/>
      <c r="RRJ31" s="389"/>
      <c r="RRK31" s="389"/>
      <c r="RRL31" s="389"/>
      <c r="RRM31" s="389"/>
      <c r="RRN31" s="389"/>
      <c r="RRO31" s="389"/>
      <c r="RRP31" s="389"/>
      <c r="RRQ31" s="389"/>
      <c r="RRR31" s="389"/>
      <c r="RRS31" s="389"/>
      <c r="RRT31" s="389"/>
      <c r="RRU31" s="389"/>
      <c r="RRV31" s="389"/>
      <c r="RRW31" s="389"/>
      <c r="RRX31" s="389"/>
      <c r="RRY31" s="389"/>
      <c r="RRZ31" s="389"/>
      <c r="RSA31" s="389"/>
      <c r="RSB31" s="389"/>
      <c r="RSC31" s="389"/>
      <c r="RSD31" s="389"/>
      <c r="RSE31" s="389"/>
      <c r="RSF31" s="389"/>
      <c r="RSG31" s="389"/>
      <c r="RSH31" s="389"/>
      <c r="RSI31" s="389"/>
      <c r="RSJ31" s="389"/>
      <c r="RSK31" s="389"/>
      <c r="RSL31" s="389"/>
      <c r="RSM31" s="389"/>
      <c r="RSN31" s="389"/>
      <c r="RSO31" s="389"/>
      <c r="RSP31" s="389"/>
      <c r="RSQ31" s="389"/>
      <c r="RSR31" s="389"/>
      <c r="RSS31" s="389"/>
      <c r="RST31" s="389"/>
      <c r="RSU31" s="389"/>
      <c r="RSV31" s="389"/>
      <c r="RSW31" s="389"/>
      <c r="RSX31" s="389"/>
      <c r="RSY31" s="389"/>
      <c r="RSZ31" s="389"/>
      <c r="RTA31" s="389"/>
      <c r="RTB31" s="389"/>
      <c r="RTC31" s="389"/>
      <c r="RTD31" s="389"/>
      <c r="RTE31" s="389"/>
      <c r="RTF31" s="389"/>
      <c r="RTG31" s="389"/>
      <c r="RTH31" s="389"/>
      <c r="RTI31" s="389"/>
      <c r="RTJ31" s="389"/>
      <c r="RTK31" s="389"/>
      <c r="RTL31" s="389"/>
      <c r="RTM31" s="389"/>
      <c r="RTN31" s="389"/>
      <c r="RTO31" s="389"/>
      <c r="RTP31" s="389"/>
      <c r="RTQ31" s="389"/>
      <c r="RTR31" s="389"/>
      <c r="RTS31" s="389"/>
      <c r="RTT31" s="389"/>
      <c r="RTU31" s="389"/>
      <c r="RTV31" s="389"/>
      <c r="RTW31" s="389"/>
      <c r="RTX31" s="389"/>
      <c r="RTY31" s="389"/>
      <c r="RTZ31" s="389"/>
      <c r="RUA31" s="389"/>
      <c r="RUB31" s="389"/>
      <c r="RUC31" s="389"/>
      <c r="RUD31" s="389"/>
      <c r="RUE31" s="389"/>
      <c r="RUF31" s="389"/>
      <c r="RUG31" s="389"/>
      <c r="RUH31" s="389"/>
      <c r="RUI31" s="389"/>
      <c r="RUJ31" s="389"/>
      <c r="RUK31" s="389"/>
      <c r="RUL31" s="389"/>
      <c r="RUM31" s="389"/>
      <c r="RUN31" s="389"/>
      <c r="RUO31" s="389"/>
      <c r="RUP31" s="389"/>
      <c r="RUQ31" s="389"/>
      <c r="RUR31" s="389"/>
      <c r="RUS31" s="389"/>
      <c r="RUT31" s="389"/>
      <c r="RUU31" s="389"/>
      <c r="RUV31" s="389"/>
      <c r="RUW31" s="389"/>
      <c r="RUX31" s="389"/>
      <c r="RUY31" s="389"/>
      <c r="RUZ31" s="389"/>
      <c r="RVA31" s="389"/>
      <c r="RVB31" s="389"/>
      <c r="RVC31" s="389"/>
      <c r="RVD31" s="389"/>
      <c r="RVE31" s="389"/>
      <c r="RVF31" s="389"/>
      <c r="RVG31" s="389"/>
      <c r="RVH31" s="389"/>
      <c r="RVI31" s="389"/>
      <c r="RVJ31" s="389"/>
      <c r="RVK31" s="389"/>
      <c r="RVL31" s="389"/>
      <c r="RVM31" s="389"/>
      <c r="RVN31" s="389"/>
      <c r="RVO31" s="389"/>
      <c r="RVP31" s="389"/>
      <c r="RVQ31" s="389"/>
      <c r="RVR31" s="389"/>
      <c r="RVS31" s="389"/>
      <c r="RVT31" s="389"/>
      <c r="RVU31" s="389"/>
      <c r="RVV31" s="389"/>
      <c r="RVW31" s="389"/>
      <c r="RVX31" s="389"/>
      <c r="RVY31" s="389"/>
      <c r="RVZ31" s="389"/>
      <c r="RWA31" s="389"/>
      <c r="RWB31" s="389"/>
      <c r="RWC31" s="389"/>
      <c r="RWD31" s="389"/>
      <c r="RWE31" s="389"/>
      <c r="RWF31" s="389"/>
      <c r="RWG31" s="389"/>
      <c r="RWH31" s="389"/>
      <c r="RWI31" s="389"/>
      <c r="RWJ31" s="389"/>
      <c r="RWK31" s="389"/>
      <c r="RWL31" s="389"/>
      <c r="RWM31" s="389"/>
      <c r="RWN31" s="389"/>
      <c r="RWO31" s="389"/>
      <c r="RWP31" s="389"/>
      <c r="RWQ31" s="389"/>
      <c r="RWR31" s="389"/>
      <c r="RWS31" s="389"/>
      <c r="RWT31" s="389"/>
      <c r="RWU31" s="389"/>
      <c r="RWV31" s="389"/>
      <c r="RWW31" s="389"/>
      <c r="RWX31" s="389"/>
      <c r="RWY31" s="389"/>
      <c r="RWZ31" s="389"/>
      <c r="RXA31" s="389"/>
      <c r="RXB31" s="389"/>
      <c r="RXC31" s="389"/>
      <c r="RXD31" s="389"/>
      <c r="RXE31" s="389"/>
      <c r="RXF31" s="389"/>
      <c r="RXG31" s="389"/>
      <c r="RXH31" s="389"/>
      <c r="RXI31" s="389"/>
      <c r="RXJ31" s="389"/>
      <c r="RXK31" s="389"/>
      <c r="RXL31" s="389"/>
      <c r="RXM31" s="389"/>
      <c r="RXN31" s="389"/>
      <c r="RXO31" s="389"/>
      <c r="RXP31" s="389"/>
      <c r="RXQ31" s="389"/>
      <c r="RXR31" s="389"/>
      <c r="RXS31" s="389"/>
      <c r="RXT31" s="389"/>
      <c r="RXU31" s="389"/>
      <c r="RXV31" s="389"/>
      <c r="RXW31" s="389"/>
      <c r="RXX31" s="389"/>
      <c r="RXY31" s="389"/>
      <c r="RXZ31" s="389"/>
      <c r="RYA31" s="389"/>
      <c r="RYB31" s="389"/>
      <c r="RYC31" s="389"/>
      <c r="RYD31" s="389"/>
      <c r="RYE31" s="389"/>
      <c r="RYF31" s="389"/>
      <c r="RYG31" s="389"/>
      <c r="RYH31" s="389"/>
      <c r="RYI31" s="389"/>
      <c r="RYJ31" s="389"/>
      <c r="RYK31" s="389"/>
      <c r="RYL31" s="389"/>
      <c r="RYM31" s="389"/>
      <c r="RYN31" s="389"/>
      <c r="RYO31" s="389"/>
      <c r="RYP31" s="389"/>
      <c r="RYQ31" s="389"/>
      <c r="RYR31" s="389"/>
      <c r="RYS31" s="389"/>
      <c r="RYT31" s="389"/>
      <c r="RYU31" s="389"/>
      <c r="RYV31" s="389"/>
      <c r="RYW31" s="389"/>
      <c r="RYX31" s="389"/>
      <c r="RYY31" s="389"/>
      <c r="RYZ31" s="389"/>
      <c r="RZA31" s="389"/>
      <c r="RZB31" s="389"/>
      <c r="RZC31" s="389"/>
      <c r="RZD31" s="389"/>
      <c r="RZE31" s="389"/>
      <c r="RZF31" s="389"/>
      <c r="RZG31" s="389"/>
      <c r="RZH31" s="389"/>
      <c r="RZI31" s="389"/>
      <c r="RZJ31" s="389"/>
      <c r="RZK31" s="389"/>
      <c r="RZL31" s="389"/>
      <c r="RZM31" s="389"/>
      <c r="RZN31" s="389"/>
      <c r="RZO31" s="389"/>
      <c r="RZP31" s="389"/>
      <c r="RZQ31" s="389"/>
      <c r="RZR31" s="389"/>
      <c r="RZS31" s="389"/>
      <c r="RZT31" s="389"/>
      <c r="RZU31" s="389"/>
      <c r="RZV31" s="389"/>
      <c r="RZW31" s="389"/>
      <c r="RZX31" s="389"/>
      <c r="RZY31" s="389"/>
      <c r="RZZ31" s="389"/>
      <c r="SAA31" s="389"/>
      <c r="SAB31" s="389"/>
      <c r="SAC31" s="389"/>
      <c r="SAD31" s="389"/>
      <c r="SAE31" s="389"/>
      <c r="SAF31" s="389"/>
      <c r="SAG31" s="389"/>
      <c r="SAH31" s="389"/>
      <c r="SAI31" s="389"/>
      <c r="SAJ31" s="389"/>
      <c r="SAK31" s="389"/>
      <c r="SAL31" s="389"/>
      <c r="SAM31" s="389"/>
      <c r="SAN31" s="389"/>
      <c r="SAO31" s="389"/>
      <c r="SAP31" s="389"/>
      <c r="SAQ31" s="389"/>
      <c r="SAR31" s="389"/>
      <c r="SAS31" s="389"/>
      <c r="SAT31" s="389"/>
      <c r="SAU31" s="389"/>
      <c r="SAV31" s="389"/>
      <c r="SAW31" s="389"/>
      <c r="SAX31" s="389"/>
      <c r="SAY31" s="389"/>
      <c r="SAZ31" s="389"/>
      <c r="SBA31" s="389"/>
      <c r="SBB31" s="389"/>
      <c r="SBC31" s="389"/>
      <c r="SBD31" s="389"/>
      <c r="SBE31" s="389"/>
      <c r="SBF31" s="389"/>
      <c r="SBG31" s="389"/>
      <c r="SBH31" s="389"/>
      <c r="SBI31" s="389"/>
      <c r="SBJ31" s="389"/>
      <c r="SBK31" s="389"/>
      <c r="SBL31" s="389"/>
      <c r="SBM31" s="389"/>
      <c r="SBN31" s="389"/>
      <c r="SBO31" s="389"/>
      <c r="SBP31" s="389"/>
      <c r="SBQ31" s="389"/>
      <c r="SBR31" s="389"/>
      <c r="SBS31" s="389"/>
      <c r="SBT31" s="389"/>
      <c r="SBU31" s="389"/>
      <c r="SBV31" s="389"/>
      <c r="SBW31" s="389"/>
      <c r="SBX31" s="389"/>
      <c r="SBY31" s="389"/>
      <c r="SBZ31" s="389"/>
      <c r="SCA31" s="389"/>
      <c r="SCB31" s="389"/>
      <c r="SCC31" s="389"/>
      <c r="SCD31" s="389"/>
      <c r="SCE31" s="389"/>
      <c r="SCF31" s="389"/>
      <c r="SCG31" s="389"/>
      <c r="SCH31" s="389"/>
      <c r="SCI31" s="389"/>
      <c r="SCJ31" s="389"/>
      <c r="SCK31" s="389"/>
      <c r="SCL31" s="389"/>
      <c r="SCM31" s="389"/>
      <c r="SCN31" s="389"/>
      <c r="SCO31" s="389"/>
      <c r="SCP31" s="389"/>
      <c r="SCQ31" s="389"/>
      <c r="SCR31" s="389"/>
      <c r="SCS31" s="389"/>
      <c r="SCT31" s="389"/>
      <c r="SCU31" s="389"/>
      <c r="SCV31" s="389"/>
      <c r="SCW31" s="389"/>
      <c r="SCX31" s="389"/>
      <c r="SCY31" s="389"/>
      <c r="SCZ31" s="389"/>
      <c r="SDA31" s="389"/>
      <c r="SDB31" s="389"/>
      <c r="SDC31" s="389"/>
      <c r="SDD31" s="389"/>
      <c r="SDE31" s="389"/>
      <c r="SDF31" s="389"/>
      <c r="SDG31" s="389"/>
      <c r="SDH31" s="389"/>
      <c r="SDI31" s="389"/>
      <c r="SDJ31" s="389"/>
      <c r="SDK31" s="389"/>
      <c r="SDL31" s="389"/>
      <c r="SDM31" s="389"/>
      <c r="SDN31" s="389"/>
      <c r="SDO31" s="389"/>
      <c r="SDP31" s="389"/>
      <c r="SDQ31" s="389"/>
      <c r="SDR31" s="389"/>
      <c r="SDS31" s="389"/>
      <c r="SDT31" s="389"/>
      <c r="SDU31" s="389"/>
      <c r="SDV31" s="389"/>
      <c r="SDW31" s="389"/>
      <c r="SDX31" s="389"/>
      <c r="SDY31" s="389"/>
      <c r="SDZ31" s="389"/>
      <c r="SEA31" s="389"/>
      <c r="SEB31" s="389"/>
      <c r="SEC31" s="389"/>
      <c r="SED31" s="389"/>
      <c r="SEE31" s="389"/>
      <c r="SEF31" s="389"/>
      <c r="SEG31" s="389"/>
      <c r="SEH31" s="389"/>
      <c r="SEI31" s="389"/>
      <c r="SEJ31" s="389"/>
      <c r="SEK31" s="389"/>
      <c r="SEL31" s="389"/>
      <c r="SEM31" s="389"/>
      <c r="SEN31" s="389"/>
      <c r="SEO31" s="389"/>
      <c r="SEP31" s="389"/>
      <c r="SEQ31" s="389"/>
      <c r="SER31" s="389"/>
      <c r="SES31" s="389"/>
      <c r="SET31" s="389"/>
      <c r="SEU31" s="389"/>
      <c r="SEV31" s="389"/>
      <c r="SEW31" s="389"/>
      <c r="SEX31" s="389"/>
      <c r="SEY31" s="389"/>
      <c r="SEZ31" s="389"/>
      <c r="SFA31" s="389"/>
      <c r="SFB31" s="389"/>
      <c r="SFC31" s="389"/>
      <c r="SFD31" s="389"/>
      <c r="SFE31" s="389"/>
      <c r="SFF31" s="389"/>
      <c r="SFG31" s="389"/>
      <c r="SFH31" s="389"/>
      <c r="SFI31" s="389"/>
      <c r="SFJ31" s="389"/>
      <c r="SFK31" s="389"/>
      <c r="SFL31" s="389"/>
      <c r="SFM31" s="389"/>
      <c r="SFN31" s="389"/>
      <c r="SFO31" s="389"/>
      <c r="SFP31" s="389"/>
      <c r="SFQ31" s="389"/>
      <c r="SFR31" s="389"/>
      <c r="SFS31" s="389"/>
      <c r="SFT31" s="389"/>
      <c r="SFU31" s="389"/>
      <c r="SFV31" s="389"/>
      <c r="SFW31" s="389"/>
      <c r="SFX31" s="389"/>
      <c r="SFY31" s="389"/>
      <c r="SFZ31" s="389"/>
      <c r="SGA31" s="389"/>
      <c r="SGB31" s="389"/>
      <c r="SGC31" s="389"/>
      <c r="SGD31" s="389"/>
      <c r="SGE31" s="389"/>
      <c r="SGF31" s="389"/>
      <c r="SGG31" s="389"/>
      <c r="SGH31" s="389"/>
      <c r="SGI31" s="389"/>
      <c r="SGJ31" s="389"/>
      <c r="SGK31" s="389"/>
      <c r="SGL31" s="389"/>
      <c r="SGM31" s="389"/>
      <c r="SGN31" s="389"/>
      <c r="SGO31" s="389"/>
      <c r="SGP31" s="389"/>
      <c r="SGQ31" s="389"/>
      <c r="SGR31" s="389"/>
      <c r="SGS31" s="389"/>
      <c r="SGT31" s="389"/>
      <c r="SGU31" s="389"/>
      <c r="SGV31" s="389"/>
      <c r="SGW31" s="389"/>
      <c r="SGX31" s="389"/>
      <c r="SGY31" s="389"/>
      <c r="SGZ31" s="389"/>
      <c r="SHA31" s="389"/>
      <c r="SHB31" s="389"/>
      <c r="SHC31" s="389"/>
      <c r="SHD31" s="389"/>
      <c r="SHE31" s="389"/>
      <c r="SHF31" s="389"/>
      <c r="SHG31" s="389"/>
      <c r="SHH31" s="389"/>
      <c r="SHI31" s="389"/>
      <c r="SHJ31" s="389"/>
      <c r="SHK31" s="389"/>
      <c r="SHL31" s="389"/>
      <c r="SHM31" s="389"/>
      <c r="SHN31" s="389"/>
      <c r="SHO31" s="389"/>
      <c r="SHP31" s="389"/>
      <c r="SHQ31" s="389"/>
      <c r="SHR31" s="389"/>
      <c r="SHS31" s="389"/>
      <c r="SHT31" s="389"/>
      <c r="SHU31" s="389"/>
      <c r="SHV31" s="389"/>
      <c r="SHW31" s="389"/>
      <c r="SHX31" s="389"/>
      <c r="SHY31" s="389"/>
      <c r="SHZ31" s="389"/>
      <c r="SIA31" s="389"/>
      <c r="SIB31" s="389"/>
      <c r="SIC31" s="389"/>
      <c r="SID31" s="389"/>
      <c r="SIE31" s="389"/>
      <c r="SIF31" s="389"/>
      <c r="SIG31" s="389"/>
      <c r="SIH31" s="389"/>
      <c r="SII31" s="389"/>
      <c r="SIJ31" s="389"/>
      <c r="SIK31" s="389"/>
      <c r="SIL31" s="389"/>
      <c r="SIM31" s="389"/>
      <c r="SIN31" s="389"/>
      <c r="SIO31" s="389"/>
      <c r="SIP31" s="389"/>
      <c r="SIQ31" s="389"/>
      <c r="SIR31" s="389"/>
      <c r="SIS31" s="389"/>
      <c r="SIT31" s="389"/>
      <c r="SIU31" s="389"/>
      <c r="SIV31" s="389"/>
      <c r="SIW31" s="389"/>
      <c r="SIX31" s="389"/>
      <c r="SIY31" s="389"/>
      <c r="SIZ31" s="389"/>
      <c r="SJA31" s="389"/>
      <c r="SJB31" s="389"/>
      <c r="SJC31" s="389"/>
      <c r="SJD31" s="389"/>
      <c r="SJE31" s="389"/>
      <c r="SJF31" s="389"/>
      <c r="SJG31" s="389"/>
      <c r="SJH31" s="389"/>
      <c r="SJI31" s="389"/>
      <c r="SJJ31" s="389"/>
      <c r="SJK31" s="389"/>
      <c r="SJL31" s="389"/>
      <c r="SJM31" s="389"/>
      <c r="SJN31" s="389"/>
      <c r="SJO31" s="389"/>
      <c r="SJP31" s="389"/>
      <c r="SJQ31" s="389"/>
      <c r="SJR31" s="389"/>
      <c r="SJS31" s="389"/>
      <c r="SJT31" s="389"/>
      <c r="SJU31" s="389"/>
      <c r="SJV31" s="389"/>
      <c r="SJW31" s="389"/>
      <c r="SJX31" s="389"/>
      <c r="SJY31" s="389"/>
      <c r="SJZ31" s="389"/>
      <c r="SKA31" s="389"/>
      <c r="SKB31" s="389"/>
      <c r="SKC31" s="389"/>
      <c r="SKD31" s="389"/>
      <c r="SKE31" s="389"/>
      <c r="SKF31" s="389"/>
      <c r="SKG31" s="389"/>
      <c r="SKH31" s="389"/>
      <c r="SKI31" s="389"/>
      <c r="SKJ31" s="389"/>
      <c r="SKK31" s="389"/>
      <c r="SKL31" s="389"/>
      <c r="SKM31" s="389"/>
      <c r="SKN31" s="389"/>
      <c r="SKO31" s="389"/>
      <c r="SKP31" s="389"/>
      <c r="SKQ31" s="389"/>
      <c r="SKR31" s="389"/>
      <c r="SKS31" s="389"/>
      <c r="SKT31" s="389"/>
      <c r="SKU31" s="389"/>
      <c r="SKV31" s="389"/>
      <c r="SKW31" s="389"/>
      <c r="SKX31" s="389"/>
      <c r="SKY31" s="389"/>
      <c r="SKZ31" s="389"/>
      <c r="SLA31" s="389"/>
      <c r="SLB31" s="389"/>
      <c r="SLC31" s="389"/>
      <c r="SLD31" s="389"/>
      <c r="SLE31" s="389"/>
      <c r="SLF31" s="389"/>
      <c r="SLG31" s="389"/>
      <c r="SLH31" s="389"/>
      <c r="SLI31" s="389"/>
      <c r="SLJ31" s="389"/>
      <c r="SLK31" s="389"/>
      <c r="SLL31" s="389"/>
      <c r="SLM31" s="389"/>
      <c r="SLN31" s="389"/>
      <c r="SLO31" s="389"/>
      <c r="SLP31" s="389"/>
      <c r="SLQ31" s="389"/>
      <c r="SLR31" s="389"/>
      <c r="SLS31" s="389"/>
      <c r="SLT31" s="389"/>
      <c r="SLU31" s="389"/>
      <c r="SLV31" s="389"/>
      <c r="SLW31" s="389"/>
      <c r="SLX31" s="389"/>
      <c r="SLY31" s="389"/>
      <c r="SLZ31" s="389"/>
      <c r="SMA31" s="389"/>
      <c r="SMB31" s="389"/>
      <c r="SMC31" s="389"/>
      <c r="SMD31" s="389"/>
      <c r="SME31" s="389"/>
      <c r="SMF31" s="389"/>
      <c r="SMG31" s="389"/>
      <c r="SMH31" s="389"/>
      <c r="SMI31" s="389"/>
      <c r="SMJ31" s="389"/>
      <c r="SMK31" s="389"/>
      <c r="SML31" s="389"/>
      <c r="SMM31" s="389"/>
      <c r="SMN31" s="389"/>
      <c r="SMO31" s="389"/>
      <c r="SMP31" s="389"/>
      <c r="SMQ31" s="389"/>
      <c r="SMR31" s="389"/>
      <c r="SMS31" s="389"/>
      <c r="SMT31" s="389"/>
      <c r="SMU31" s="389"/>
      <c r="SMV31" s="389"/>
      <c r="SMW31" s="389"/>
      <c r="SMX31" s="389"/>
      <c r="SMY31" s="389"/>
      <c r="SMZ31" s="389"/>
      <c r="SNA31" s="389"/>
      <c r="SNB31" s="389"/>
      <c r="SNC31" s="389"/>
      <c r="SND31" s="389"/>
      <c r="SNE31" s="389"/>
      <c r="SNF31" s="389"/>
      <c r="SNG31" s="389"/>
      <c r="SNH31" s="389"/>
      <c r="SNI31" s="389"/>
      <c r="SNJ31" s="389"/>
      <c r="SNK31" s="389"/>
      <c r="SNL31" s="389"/>
      <c r="SNM31" s="389"/>
      <c r="SNN31" s="389"/>
      <c r="SNO31" s="389"/>
      <c r="SNP31" s="389"/>
      <c r="SNQ31" s="389"/>
      <c r="SNR31" s="389"/>
      <c r="SNS31" s="389"/>
      <c r="SNT31" s="389"/>
      <c r="SNU31" s="389"/>
      <c r="SNV31" s="389"/>
      <c r="SNW31" s="389"/>
      <c r="SNX31" s="389"/>
      <c r="SNY31" s="389"/>
      <c r="SNZ31" s="389"/>
      <c r="SOA31" s="389"/>
      <c r="SOB31" s="389"/>
      <c r="SOC31" s="389"/>
      <c r="SOD31" s="389"/>
      <c r="SOE31" s="389"/>
      <c r="SOF31" s="389"/>
      <c r="SOG31" s="389"/>
      <c r="SOH31" s="389"/>
      <c r="SOI31" s="389"/>
      <c r="SOJ31" s="389"/>
      <c r="SOK31" s="389"/>
      <c r="SOL31" s="389"/>
      <c r="SOM31" s="389"/>
      <c r="SON31" s="389"/>
      <c r="SOO31" s="389"/>
      <c r="SOP31" s="389"/>
      <c r="SOQ31" s="389"/>
      <c r="SOR31" s="389"/>
      <c r="SOS31" s="389"/>
      <c r="SOT31" s="389"/>
      <c r="SOU31" s="389"/>
      <c r="SOV31" s="389"/>
      <c r="SOW31" s="389"/>
      <c r="SOX31" s="389"/>
      <c r="SOY31" s="389"/>
      <c r="SOZ31" s="389"/>
      <c r="SPA31" s="389"/>
      <c r="SPB31" s="389"/>
      <c r="SPC31" s="389"/>
      <c r="SPD31" s="389"/>
      <c r="SPE31" s="389"/>
      <c r="SPF31" s="389"/>
      <c r="SPG31" s="389"/>
      <c r="SPH31" s="389"/>
      <c r="SPI31" s="389"/>
      <c r="SPJ31" s="389"/>
      <c r="SPK31" s="389"/>
      <c r="SPL31" s="389"/>
      <c r="SPM31" s="389"/>
      <c r="SPN31" s="389"/>
      <c r="SPO31" s="389"/>
      <c r="SPP31" s="389"/>
      <c r="SPQ31" s="389"/>
      <c r="SPR31" s="389"/>
      <c r="SPS31" s="389"/>
      <c r="SPT31" s="389"/>
      <c r="SPU31" s="389"/>
      <c r="SPV31" s="389"/>
      <c r="SPW31" s="389"/>
      <c r="SPX31" s="389"/>
      <c r="SPY31" s="389"/>
      <c r="SPZ31" s="389"/>
      <c r="SQA31" s="389"/>
      <c r="SQB31" s="389"/>
      <c r="SQC31" s="389"/>
      <c r="SQD31" s="389"/>
      <c r="SQE31" s="389"/>
      <c r="SQF31" s="389"/>
      <c r="SQG31" s="389"/>
      <c r="SQH31" s="389"/>
      <c r="SQI31" s="389"/>
      <c r="SQJ31" s="389"/>
      <c r="SQK31" s="389"/>
      <c r="SQL31" s="389"/>
      <c r="SQM31" s="389"/>
      <c r="SQN31" s="389"/>
      <c r="SQO31" s="389"/>
      <c r="SQP31" s="389"/>
      <c r="SQQ31" s="389"/>
      <c r="SQR31" s="389"/>
      <c r="SQS31" s="389"/>
      <c r="SQT31" s="389"/>
      <c r="SQU31" s="389"/>
      <c r="SQV31" s="389"/>
      <c r="SQW31" s="389"/>
      <c r="SQX31" s="389"/>
      <c r="SQY31" s="389"/>
      <c r="SQZ31" s="389"/>
      <c r="SRA31" s="389"/>
      <c r="SRB31" s="389"/>
      <c r="SRC31" s="389"/>
      <c r="SRD31" s="389"/>
      <c r="SRE31" s="389"/>
      <c r="SRF31" s="389"/>
      <c r="SRG31" s="389"/>
      <c r="SRH31" s="389"/>
      <c r="SRI31" s="389"/>
      <c r="SRJ31" s="389"/>
      <c r="SRK31" s="389"/>
      <c r="SRL31" s="389"/>
      <c r="SRM31" s="389"/>
      <c r="SRN31" s="389"/>
      <c r="SRO31" s="389"/>
      <c r="SRP31" s="389"/>
      <c r="SRQ31" s="389"/>
      <c r="SRR31" s="389"/>
      <c r="SRS31" s="389"/>
      <c r="SRT31" s="389"/>
      <c r="SRU31" s="389"/>
      <c r="SRV31" s="389"/>
      <c r="SRW31" s="389"/>
      <c r="SRX31" s="389"/>
      <c r="SRY31" s="389"/>
      <c r="SRZ31" s="389"/>
      <c r="SSA31" s="389"/>
      <c r="SSB31" s="389"/>
      <c r="SSC31" s="389"/>
      <c r="SSD31" s="389"/>
      <c r="SSE31" s="389"/>
      <c r="SSF31" s="389"/>
      <c r="SSG31" s="389"/>
      <c r="SSH31" s="389"/>
      <c r="SSI31" s="389"/>
      <c r="SSJ31" s="389"/>
      <c r="SSK31" s="389"/>
      <c r="SSL31" s="389"/>
      <c r="SSM31" s="389"/>
      <c r="SSN31" s="389"/>
      <c r="SSO31" s="389"/>
      <c r="SSP31" s="389"/>
      <c r="SSQ31" s="389"/>
      <c r="SSR31" s="389"/>
      <c r="SSS31" s="389"/>
      <c r="SST31" s="389"/>
      <c r="SSU31" s="389"/>
      <c r="SSV31" s="389"/>
      <c r="SSW31" s="389"/>
      <c r="SSX31" s="389"/>
      <c r="SSY31" s="389"/>
      <c r="SSZ31" s="389"/>
      <c r="STA31" s="389"/>
      <c r="STB31" s="389"/>
      <c r="STC31" s="389"/>
      <c r="STD31" s="389"/>
      <c r="STE31" s="389"/>
      <c r="STF31" s="389"/>
      <c r="STG31" s="389"/>
      <c r="STH31" s="389"/>
      <c r="STI31" s="389"/>
      <c r="STJ31" s="389"/>
      <c r="STK31" s="389"/>
      <c r="STL31" s="389"/>
      <c r="STM31" s="389"/>
      <c r="STN31" s="389"/>
      <c r="STO31" s="389"/>
      <c r="STP31" s="389"/>
      <c r="STQ31" s="389"/>
      <c r="STR31" s="389"/>
      <c r="STS31" s="389"/>
      <c r="STT31" s="389"/>
      <c r="STU31" s="389"/>
      <c r="STV31" s="389"/>
      <c r="STW31" s="389"/>
      <c r="STX31" s="389"/>
      <c r="STY31" s="389"/>
      <c r="STZ31" s="389"/>
      <c r="SUA31" s="389"/>
      <c r="SUB31" s="389"/>
      <c r="SUC31" s="389"/>
      <c r="SUD31" s="389"/>
      <c r="SUE31" s="389"/>
      <c r="SUF31" s="389"/>
      <c r="SUG31" s="389"/>
      <c r="SUH31" s="389"/>
      <c r="SUI31" s="389"/>
      <c r="SUJ31" s="389"/>
      <c r="SUK31" s="389"/>
      <c r="SUL31" s="389"/>
      <c r="SUM31" s="389"/>
      <c r="SUN31" s="389"/>
      <c r="SUO31" s="389"/>
      <c r="SUP31" s="389"/>
      <c r="SUQ31" s="389"/>
      <c r="SUR31" s="389"/>
      <c r="SUS31" s="389"/>
      <c r="SUT31" s="389"/>
      <c r="SUU31" s="389"/>
      <c r="SUV31" s="389"/>
      <c r="SUW31" s="389"/>
      <c r="SUX31" s="389"/>
      <c r="SUY31" s="389"/>
      <c r="SUZ31" s="389"/>
      <c r="SVA31" s="389"/>
      <c r="SVB31" s="389"/>
      <c r="SVC31" s="389"/>
      <c r="SVD31" s="389"/>
      <c r="SVE31" s="389"/>
      <c r="SVF31" s="389"/>
      <c r="SVG31" s="389"/>
      <c r="SVH31" s="389"/>
      <c r="SVI31" s="389"/>
      <c r="SVJ31" s="389"/>
      <c r="SVK31" s="389"/>
      <c r="SVL31" s="389"/>
      <c r="SVM31" s="389"/>
      <c r="SVN31" s="389"/>
      <c r="SVO31" s="389"/>
      <c r="SVP31" s="389"/>
      <c r="SVQ31" s="389"/>
      <c r="SVR31" s="389"/>
      <c r="SVS31" s="389"/>
      <c r="SVT31" s="389"/>
      <c r="SVU31" s="389"/>
      <c r="SVV31" s="389"/>
      <c r="SVW31" s="389"/>
      <c r="SVX31" s="389"/>
      <c r="SVY31" s="389"/>
      <c r="SVZ31" s="389"/>
      <c r="SWA31" s="389"/>
      <c r="SWB31" s="389"/>
      <c r="SWC31" s="389"/>
      <c r="SWD31" s="389"/>
      <c r="SWE31" s="389"/>
      <c r="SWF31" s="389"/>
      <c r="SWG31" s="389"/>
      <c r="SWH31" s="389"/>
      <c r="SWI31" s="389"/>
      <c r="SWJ31" s="389"/>
      <c r="SWK31" s="389"/>
      <c r="SWL31" s="389"/>
      <c r="SWM31" s="389"/>
      <c r="SWN31" s="389"/>
      <c r="SWO31" s="389"/>
      <c r="SWP31" s="389"/>
      <c r="SWQ31" s="389"/>
      <c r="SWR31" s="389"/>
      <c r="SWS31" s="389"/>
      <c r="SWT31" s="389"/>
      <c r="SWU31" s="389"/>
      <c r="SWV31" s="389"/>
      <c r="SWW31" s="389"/>
      <c r="SWX31" s="389"/>
      <c r="SWY31" s="389"/>
      <c r="SWZ31" s="389"/>
      <c r="SXA31" s="389"/>
      <c r="SXB31" s="389"/>
      <c r="SXC31" s="389"/>
      <c r="SXD31" s="389"/>
      <c r="SXE31" s="389"/>
      <c r="SXF31" s="389"/>
      <c r="SXG31" s="389"/>
      <c r="SXH31" s="389"/>
      <c r="SXI31" s="389"/>
      <c r="SXJ31" s="389"/>
      <c r="SXK31" s="389"/>
      <c r="SXL31" s="389"/>
      <c r="SXM31" s="389"/>
      <c r="SXN31" s="389"/>
      <c r="SXO31" s="389"/>
      <c r="SXP31" s="389"/>
      <c r="SXQ31" s="389"/>
      <c r="SXR31" s="389"/>
      <c r="SXS31" s="389"/>
      <c r="SXT31" s="389"/>
      <c r="SXU31" s="389"/>
      <c r="SXV31" s="389"/>
      <c r="SXW31" s="389"/>
      <c r="SXX31" s="389"/>
      <c r="SXY31" s="389"/>
      <c r="SXZ31" s="389"/>
      <c r="SYA31" s="389"/>
      <c r="SYB31" s="389"/>
      <c r="SYC31" s="389"/>
      <c r="SYD31" s="389"/>
      <c r="SYE31" s="389"/>
      <c r="SYF31" s="389"/>
      <c r="SYG31" s="389"/>
      <c r="SYH31" s="389"/>
      <c r="SYI31" s="389"/>
      <c r="SYJ31" s="389"/>
      <c r="SYK31" s="389"/>
      <c r="SYL31" s="389"/>
      <c r="SYM31" s="389"/>
      <c r="SYN31" s="389"/>
      <c r="SYO31" s="389"/>
      <c r="SYP31" s="389"/>
      <c r="SYQ31" s="389"/>
      <c r="SYR31" s="389"/>
      <c r="SYS31" s="389"/>
      <c r="SYT31" s="389"/>
      <c r="SYU31" s="389"/>
      <c r="SYV31" s="389"/>
      <c r="SYW31" s="389"/>
      <c r="SYX31" s="389"/>
      <c r="SYY31" s="389"/>
      <c r="SYZ31" s="389"/>
      <c r="SZA31" s="389"/>
      <c r="SZB31" s="389"/>
      <c r="SZC31" s="389"/>
      <c r="SZD31" s="389"/>
      <c r="SZE31" s="389"/>
      <c r="SZF31" s="389"/>
      <c r="SZG31" s="389"/>
      <c r="SZH31" s="389"/>
      <c r="SZI31" s="389"/>
      <c r="SZJ31" s="389"/>
      <c r="SZK31" s="389"/>
      <c r="SZL31" s="389"/>
      <c r="SZM31" s="389"/>
      <c r="SZN31" s="389"/>
      <c r="SZO31" s="389"/>
      <c r="SZP31" s="389"/>
      <c r="SZQ31" s="389"/>
      <c r="SZR31" s="389"/>
      <c r="SZS31" s="389"/>
      <c r="SZT31" s="389"/>
      <c r="SZU31" s="389"/>
      <c r="SZV31" s="389"/>
      <c r="SZW31" s="389"/>
      <c r="SZX31" s="389"/>
      <c r="SZY31" s="389"/>
      <c r="SZZ31" s="389"/>
      <c r="TAA31" s="389"/>
      <c r="TAB31" s="389"/>
      <c r="TAC31" s="389"/>
      <c r="TAD31" s="389"/>
      <c r="TAE31" s="389"/>
      <c r="TAF31" s="389"/>
      <c r="TAG31" s="389"/>
      <c r="TAH31" s="389"/>
      <c r="TAI31" s="389"/>
      <c r="TAJ31" s="389"/>
      <c r="TAK31" s="389"/>
      <c r="TAL31" s="389"/>
      <c r="TAM31" s="389"/>
      <c r="TAN31" s="389"/>
      <c r="TAO31" s="389"/>
      <c r="TAP31" s="389"/>
      <c r="TAQ31" s="389"/>
      <c r="TAR31" s="389"/>
      <c r="TAS31" s="389"/>
      <c r="TAT31" s="389"/>
      <c r="TAU31" s="389"/>
      <c r="TAV31" s="389"/>
      <c r="TAW31" s="389"/>
      <c r="TAX31" s="389"/>
      <c r="TAY31" s="389"/>
      <c r="TAZ31" s="389"/>
      <c r="TBA31" s="389"/>
      <c r="TBB31" s="389"/>
      <c r="TBC31" s="389"/>
      <c r="TBD31" s="389"/>
      <c r="TBE31" s="389"/>
      <c r="TBF31" s="389"/>
      <c r="TBG31" s="389"/>
      <c r="TBH31" s="389"/>
      <c r="TBI31" s="389"/>
      <c r="TBJ31" s="389"/>
      <c r="TBK31" s="389"/>
      <c r="TBL31" s="389"/>
      <c r="TBM31" s="389"/>
      <c r="TBN31" s="389"/>
      <c r="TBO31" s="389"/>
      <c r="TBP31" s="389"/>
      <c r="TBQ31" s="389"/>
      <c r="TBR31" s="389"/>
      <c r="TBS31" s="389"/>
      <c r="TBT31" s="389"/>
      <c r="TBU31" s="389"/>
      <c r="TBV31" s="389"/>
      <c r="TBW31" s="389"/>
      <c r="TBX31" s="389"/>
      <c r="TBY31" s="389"/>
      <c r="TBZ31" s="389"/>
      <c r="TCA31" s="389"/>
      <c r="TCB31" s="389"/>
      <c r="TCC31" s="389"/>
      <c r="TCD31" s="389"/>
      <c r="TCE31" s="389"/>
      <c r="TCF31" s="389"/>
      <c r="TCG31" s="389"/>
      <c r="TCH31" s="389"/>
      <c r="TCI31" s="389"/>
      <c r="TCJ31" s="389"/>
      <c r="TCK31" s="389"/>
      <c r="TCL31" s="389"/>
      <c r="TCM31" s="389"/>
      <c r="TCN31" s="389"/>
      <c r="TCO31" s="389"/>
      <c r="TCP31" s="389"/>
      <c r="TCQ31" s="389"/>
      <c r="TCR31" s="389"/>
      <c r="TCS31" s="389"/>
      <c r="TCT31" s="389"/>
      <c r="TCU31" s="389"/>
      <c r="TCV31" s="389"/>
      <c r="TCW31" s="389"/>
      <c r="TCX31" s="389"/>
      <c r="TCY31" s="389"/>
      <c r="TCZ31" s="389"/>
      <c r="TDA31" s="389"/>
      <c r="TDB31" s="389"/>
      <c r="TDC31" s="389"/>
      <c r="TDD31" s="389"/>
      <c r="TDE31" s="389"/>
      <c r="TDF31" s="389"/>
      <c r="TDG31" s="389"/>
      <c r="TDH31" s="389"/>
      <c r="TDI31" s="389"/>
      <c r="TDJ31" s="389"/>
      <c r="TDK31" s="389"/>
      <c r="TDL31" s="389"/>
      <c r="TDM31" s="389"/>
      <c r="TDN31" s="389"/>
      <c r="TDO31" s="389"/>
      <c r="TDP31" s="389"/>
      <c r="TDQ31" s="389"/>
      <c r="TDR31" s="389"/>
      <c r="TDS31" s="389"/>
      <c r="TDT31" s="389"/>
      <c r="TDU31" s="389"/>
      <c r="TDV31" s="389"/>
      <c r="TDW31" s="389"/>
      <c r="TDX31" s="389"/>
      <c r="TDY31" s="389"/>
      <c r="TDZ31" s="389"/>
      <c r="TEA31" s="389"/>
      <c r="TEB31" s="389"/>
      <c r="TEC31" s="389"/>
      <c r="TED31" s="389"/>
      <c r="TEE31" s="389"/>
      <c r="TEF31" s="389"/>
      <c r="TEG31" s="389"/>
      <c r="TEH31" s="389"/>
      <c r="TEI31" s="389"/>
      <c r="TEJ31" s="389"/>
      <c r="TEK31" s="389"/>
      <c r="TEL31" s="389"/>
      <c r="TEM31" s="389"/>
      <c r="TEN31" s="389"/>
      <c r="TEO31" s="389"/>
      <c r="TEP31" s="389"/>
      <c r="TEQ31" s="389"/>
      <c r="TER31" s="389"/>
      <c r="TES31" s="389"/>
      <c r="TET31" s="389"/>
      <c r="TEU31" s="389"/>
      <c r="TEV31" s="389"/>
      <c r="TEW31" s="389"/>
      <c r="TEX31" s="389"/>
      <c r="TEY31" s="389"/>
      <c r="TEZ31" s="389"/>
      <c r="TFA31" s="389"/>
      <c r="TFB31" s="389"/>
      <c r="TFC31" s="389"/>
      <c r="TFD31" s="389"/>
      <c r="TFE31" s="389"/>
      <c r="TFF31" s="389"/>
      <c r="TFG31" s="389"/>
      <c r="TFH31" s="389"/>
      <c r="TFI31" s="389"/>
      <c r="TFJ31" s="389"/>
      <c r="TFK31" s="389"/>
      <c r="TFL31" s="389"/>
      <c r="TFM31" s="389"/>
      <c r="TFN31" s="389"/>
      <c r="TFO31" s="389"/>
      <c r="TFP31" s="389"/>
      <c r="TFQ31" s="389"/>
      <c r="TFR31" s="389"/>
      <c r="TFS31" s="389"/>
      <c r="TFT31" s="389"/>
      <c r="TFU31" s="389"/>
      <c r="TFV31" s="389"/>
      <c r="TFW31" s="389"/>
      <c r="TFX31" s="389"/>
      <c r="TFY31" s="389"/>
      <c r="TFZ31" s="389"/>
      <c r="TGA31" s="389"/>
      <c r="TGB31" s="389"/>
      <c r="TGC31" s="389"/>
      <c r="TGD31" s="389"/>
      <c r="TGE31" s="389"/>
      <c r="TGF31" s="389"/>
      <c r="TGG31" s="389"/>
      <c r="TGH31" s="389"/>
      <c r="TGI31" s="389"/>
      <c r="TGJ31" s="389"/>
      <c r="TGK31" s="389"/>
      <c r="TGL31" s="389"/>
      <c r="TGM31" s="389"/>
      <c r="TGN31" s="389"/>
      <c r="TGO31" s="389"/>
      <c r="TGP31" s="389"/>
      <c r="TGQ31" s="389"/>
      <c r="TGR31" s="389"/>
      <c r="TGS31" s="389"/>
      <c r="TGT31" s="389"/>
      <c r="TGU31" s="389"/>
      <c r="TGV31" s="389"/>
      <c r="TGW31" s="389"/>
      <c r="TGX31" s="389"/>
      <c r="TGY31" s="389"/>
      <c r="TGZ31" s="389"/>
      <c r="THA31" s="389"/>
      <c r="THB31" s="389"/>
      <c r="THC31" s="389"/>
      <c r="THD31" s="389"/>
      <c r="THE31" s="389"/>
      <c r="THF31" s="389"/>
      <c r="THG31" s="389"/>
      <c r="THH31" s="389"/>
      <c r="THI31" s="389"/>
      <c r="THJ31" s="389"/>
      <c r="THK31" s="389"/>
      <c r="THL31" s="389"/>
      <c r="THM31" s="389"/>
      <c r="THN31" s="389"/>
      <c r="THO31" s="389"/>
      <c r="THP31" s="389"/>
      <c r="THQ31" s="389"/>
      <c r="THR31" s="389"/>
      <c r="THS31" s="389"/>
      <c r="THT31" s="389"/>
      <c r="THU31" s="389"/>
      <c r="THV31" s="389"/>
      <c r="THW31" s="389"/>
      <c r="THX31" s="389"/>
      <c r="THY31" s="389"/>
      <c r="THZ31" s="389"/>
      <c r="TIA31" s="389"/>
      <c r="TIB31" s="389"/>
      <c r="TIC31" s="389"/>
      <c r="TID31" s="389"/>
      <c r="TIE31" s="389"/>
      <c r="TIF31" s="389"/>
      <c r="TIG31" s="389"/>
      <c r="TIH31" s="389"/>
      <c r="TII31" s="389"/>
      <c r="TIJ31" s="389"/>
      <c r="TIK31" s="389"/>
      <c r="TIL31" s="389"/>
      <c r="TIM31" s="389"/>
      <c r="TIN31" s="389"/>
      <c r="TIO31" s="389"/>
      <c r="TIP31" s="389"/>
      <c r="TIQ31" s="389"/>
      <c r="TIR31" s="389"/>
      <c r="TIS31" s="389"/>
      <c r="TIT31" s="389"/>
      <c r="TIU31" s="389"/>
      <c r="TIV31" s="389"/>
      <c r="TIW31" s="389"/>
      <c r="TIX31" s="389"/>
      <c r="TIY31" s="389"/>
      <c r="TIZ31" s="389"/>
      <c r="TJA31" s="389"/>
      <c r="TJB31" s="389"/>
      <c r="TJC31" s="389"/>
      <c r="TJD31" s="389"/>
      <c r="TJE31" s="389"/>
      <c r="TJF31" s="389"/>
      <c r="TJG31" s="389"/>
      <c r="TJH31" s="389"/>
      <c r="TJI31" s="389"/>
      <c r="TJJ31" s="389"/>
      <c r="TJK31" s="389"/>
      <c r="TJL31" s="389"/>
      <c r="TJM31" s="389"/>
      <c r="TJN31" s="389"/>
      <c r="TJO31" s="389"/>
      <c r="TJP31" s="389"/>
      <c r="TJQ31" s="389"/>
      <c r="TJR31" s="389"/>
      <c r="TJS31" s="389"/>
      <c r="TJT31" s="389"/>
      <c r="TJU31" s="389"/>
      <c r="TJV31" s="389"/>
      <c r="TJW31" s="389"/>
      <c r="TJX31" s="389"/>
      <c r="TJY31" s="389"/>
      <c r="TJZ31" s="389"/>
      <c r="TKA31" s="389"/>
      <c r="TKB31" s="389"/>
      <c r="TKC31" s="389"/>
      <c r="TKD31" s="389"/>
      <c r="TKE31" s="389"/>
      <c r="TKF31" s="389"/>
      <c r="TKG31" s="389"/>
      <c r="TKH31" s="389"/>
      <c r="TKI31" s="389"/>
      <c r="TKJ31" s="389"/>
      <c r="TKK31" s="389"/>
      <c r="TKL31" s="389"/>
      <c r="TKM31" s="389"/>
      <c r="TKN31" s="389"/>
      <c r="TKO31" s="389"/>
      <c r="TKP31" s="389"/>
      <c r="TKQ31" s="389"/>
      <c r="TKR31" s="389"/>
      <c r="TKS31" s="389"/>
      <c r="TKT31" s="389"/>
      <c r="TKU31" s="389"/>
      <c r="TKV31" s="389"/>
      <c r="TKW31" s="389"/>
      <c r="TKX31" s="389"/>
      <c r="TKY31" s="389"/>
      <c r="TKZ31" s="389"/>
      <c r="TLA31" s="389"/>
      <c r="TLB31" s="389"/>
      <c r="TLC31" s="389"/>
      <c r="TLD31" s="389"/>
      <c r="TLE31" s="389"/>
      <c r="TLF31" s="389"/>
      <c r="TLG31" s="389"/>
      <c r="TLH31" s="389"/>
      <c r="TLI31" s="389"/>
      <c r="TLJ31" s="389"/>
      <c r="TLK31" s="389"/>
      <c r="TLL31" s="389"/>
      <c r="TLM31" s="389"/>
      <c r="TLN31" s="389"/>
      <c r="TLO31" s="389"/>
      <c r="TLP31" s="389"/>
      <c r="TLQ31" s="389"/>
      <c r="TLR31" s="389"/>
      <c r="TLS31" s="389"/>
      <c r="TLT31" s="389"/>
      <c r="TLU31" s="389"/>
      <c r="TLV31" s="389"/>
      <c r="TLW31" s="389"/>
      <c r="TLX31" s="389"/>
      <c r="TLY31" s="389"/>
      <c r="TLZ31" s="389"/>
      <c r="TMA31" s="389"/>
      <c r="TMB31" s="389"/>
      <c r="TMC31" s="389"/>
      <c r="TMD31" s="389"/>
      <c r="TME31" s="389"/>
      <c r="TMF31" s="389"/>
      <c r="TMG31" s="389"/>
      <c r="TMH31" s="389"/>
      <c r="TMI31" s="389"/>
      <c r="TMJ31" s="389"/>
      <c r="TMK31" s="389"/>
      <c r="TML31" s="389"/>
      <c r="TMM31" s="389"/>
      <c r="TMN31" s="389"/>
      <c r="TMO31" s="389"/>
      <c r="TMP31" s="389"/>
      <c r="TMQ31" s="389"/>
      <c r="TMR31" s="389"/>
      <c r="TMS31" s="389"/>
      <c r="TMT31" s="389"/>
      <c r="TMU31" s="389"/>
      <c r="TMV31" s="389"/>
      <c r="TMW31" s="389"/>
      <c r="TMX31" s="389"/>
      <c r="TMY31" s="389"/>
      <c r="TMZ31" s="389"/>
      <c r="TNA31" s="389"/>
      <c r="TNB31" s="389"/>
      <c r="TNC31" s="389"/>
      <c r="TND31" s="389"/>
      <c r="TNE31" s="389"/>
      <c r="TNF31" s="389"/>
      <c r="TNG31" s="389"/>
      <c r="TNH31" s="389"/>
      <c r="TNI31" s="389"/>
      <c r="TNJ31" s="389"/>
      <c r="TNK31" s="389"/>
      <c r="TNL31" s="389"/>
      <c r="TNM31" s="389"/>
      <c r="TNN31" s="389"/>
      <c r="TNO31" s="389"/>
      <c r="TNP31" s="389"/>
      <c r="TNQ31" s="389"/>
      <c r="TNR31" s="389"/>
      <c r="TNS31" s="389"/>
      <c r="TNT31" s="389"/>
      <c r="TNU31" s="389"/>
      <c r="TNV31" s="389"/>
      <c r="TNW31" s="389"/>
      <c r="TNX31" s="389"/>
      <c r="TNY31" s="389"/>
      <c r="TNZ31" s="389"/>
      <c r="TOA31" s="389"/>
      <c r="TOB31" s="389"/>
      <c r="TOC31" s="389"/>
      <c r="TOD31" s="389"/>
      <c r="TOE31" s="389"/>
      <c r="TOF31" s="389"/>
      <c r="TOG31" s="389"/>
      <c r="TOH31" s="389"/>
      <c r="TOI31" s="389"/>
      <c r="TOJ31" s="389"/>
      <c r="TOK31" s="389"/>
      <c r="TOL31" s="389"/>
      <c r="TOM31" s="389"/>
      <c r="TON31" s="389"/>
      <c r="TOO31" s="389"/>
      <c r="TOP31" s="389"/>
      <c r="TOQ31" s="389"/>
      <c r="TOR31" s="389"/>
      <c r="TOS31" s="389"/>
      <c r="TOT31" s="389"/>
      <c r="TOU31" s="389"/>
      <c r="TOV31" s="389"/>
      <c r="TOW31" s="389"/>
      <c r="TOX31" s="389"/>
      <c r="TOY31" s="389"/>
      <c r="TOZ31" s="389"/>
      <c r="TPA31" s="389"/>
      <c r="TPB31" s="389"/>
      <c r="TPC31" s="389"/>
      <c r="TPD31" s="389"/>
      <c r="TPE31" s="389"/>
      <c r="TPF31" s="389"/>
      <c r="TPG31" s="389"/>
      <c r="TPH31" s="389"/>
      <c r="TPI31" s="389"/>
      <c r="TPJ31" s="389"/>
      <c r="TPK31" s="389"/>
      <c r="TPL31" s="389"/>
      <c r="TPM31" s="389"/>
      <c r="TPN31" s="389"/>
      <c r="TPO31" s="389"/>
      <c r="TPP31" s="389"/>
      <c r="TPQ31" s="389"/>
      <c r="TPR31" s="389"/>
      <c r="TPS31" s="389"/>
      <c r="TPT31" s="389"/>
      <c r="TPU31" s="389"/>
      <c r="TPV31" s="389"/>
      <c r="TPW31" s="389"/>
      <c r="TPX31" s="389"/>
      <c r="TPY31" s="389"/>
      <c r="TPZ31" s="389"/>
      <c r="TQA31" s="389"/>
      <c r="TQB31" s="389"/>
      <c r="TQC31" s="389"/>
      <c r="TQD31" s="389"/>
      <c r="TQE31" s="389"/>
      <c r="TQF31" s="389"/>
      <c r="TQG31" s="389"/>
      <c r="TQH31" s="389"/>
      <c r="TQI31" s="389"/>
      <c r="TQJ31" s="389"/>
      <c r="TQK31" s="389"/>
      <c r="TQL31" s="389"/>
      <c r="TQM31" s="389"/>
      <c r="TQN31" s="389"/>
      <c r="TQO31" s="389"/>
      <c r="TQP31" s="389"/>
      <c r="TQQ31" s="389"/>
      <c r="TQR31" s="389"/>
      <c r="TQS31" s="389"/>
      <c r="TQT31" s="389"/>
      <c r="TQU31" s="389"/>
      <c r="TQV31" s="389"/>
      <c r="TQW31" s="389"/>
      <c r="TQX31" s="389"/>
      <c r="TQY31" s="389"/>
      <c r="TQZ31" s="389"/>
      <c r="TRA31" s="389"/>
      <c r="TRB31" s="389"/>
      <c r="TRC31" s="389"/>
      <c r="TRD31" s="389"/>
      <c r="TRE31" s="389"/>
      <c r="TRF31" s="389"/>
      <c r="TRG31" s="389"/>
      <c r="TRH31" s="389"/>
      <c r="TRI31" s="389"/>
      <c r="TRJ31" s="389"/>
      <c r="TRK31" s="389"/>
      <c r="TRL31" s="389"/>
      <c r="TRM31" s="389"/>
      <c r="TRN31" s="389"/>
      <c r="TRO31" s="389"/>
      <c r="TRP31" s="389"/>
      <c r="TRQ31" s="389"/>
      <c r="TRR31" s="389"/>
      <c r="TRS31" s="389"/>
      <c r="TRT31" s="389"/>
      <c r="TRU31" s="389"/>
      <c r="TRV31" s="389"/>
      <c r="TRW31" s="389"/>
      <c r="TRX31" s="389"/>
      <c r="TRY31" s="389"/>
      <c r="TRZ31" s="389"/>
      <c r="TSA31" s="389"/>
      <c r="TSB31" s="389"/>
      <c r="TSC31" s="389"/>
      <c r="TSD31" s="389"/>
      <c r="TSE31" s="389"/>
      <c r="TSF31" s="389"/>
      <c r="TSG31" s="389"/>
      <c r="TSH31" s="389"/>
      <c r="TSI31" s="389"/>
      <c r="TSJ31" s="389"/>
      <c r="TSK31" s="389"/>
      <c r="TSL31" s="389"/>
      <c r="TSM31" s="389"/>
      <c r="TSN31" s="389"/>
      <c r="TSO31" s="389"/>
      <c r="TSP31" s="389"/>
      <c r="TSQ31" s="389"/>
      <c r="TSR31" s="389"/>
      <c r="TSS31" s="389"/>
      <c r="TST31" s="389"/>
      <c r="TSU31" s="389"/>
      <c r="TSV31" s="389"/>
      <c r="TSW31" s="389"/>
      <c r="TSX31" s="389"/>
      <c r="TSY31" s="389"/>
      <c r="TSZ31" s="389"/>
      <c r="TTA31" s="389"/>
      <c r="TTB31" s="389"/>
      <c r="TTC31" s="389"/>
      <c r="TTD31" s="389"/>
      <c r="TTE31" s="389"/>
      <c r="TTF31" s="389"/>
      <c r="TTG31" s="389"/>
      <c r="TTH31" s="389"/>
      <c r="TTI31" s="389"/>
      <c r="TTJ31" s="389"/>
      <c r="TTK31" s="389"/>
      <c r="TTL31" s="389"/>
      <c r="TTM31" s="389"/>
      <c r="TTN31" s="389"/>
      <c r="TTO31" s="389"/>
      <c r="TTP31" s="389"/>
      <c r="TTQ31" s="389"/>
      <c r="TTR31" s="389"/>
      <c r="TTS31" s="389"/>
      <c r="TTT31" s="389"/>
      <c r="TTU31" s="389"/>
      <c r="TTV31" s="389"/>
      <c r="TTW31" s="389"/>
      <c r="TTX31" s="389"/>
      <c r="TTY31" s="389"/>
      <c r="TTZ31" s="389"/>
      <c r="TUA31" s="389"/>
      <c r="TUB31" s="389"/>
      <c r="TUC31" s="389"/>
      <c r="TUD31" s="389"/>
      <c r="TUE31" s="389"/>
      <c r="TUF31" s="389"/>
      <c r="TUG31" s="389"/>
      <c r="TUH31" s="389"/>
      <c r="TUI31" s="389"/>
      <c r="TUJ31" s="389"/>
      <c r="TUK31" s="389"/>
      <c r="TUL31" s="389"/>
      <c r="TUM31" s="389"/>
      <c r="TUN31" s="389"/>
      <c r="TUO31" s="389"/>
      <c r="TUP31" s="389"/>
      <c r="TUQ31" s="389"/>
      <c r="TUR31" s="389"/>
      <c r="TUS31" s="389"/>
      <c r="TUT31" s="389"/>
      <c r="TUU31" s="389"/>
      <c r="TUV31" s="389"/>
      <c r="TUW31" s="389"/>
      <c r="TUX31" s="389"/>
      <c r="TUY31" s="389"/>
      <c r="TUZ31" s="389"/>
      <c r="TVA31" s="389"/>
      <c r="TVB31" s="389"/>
      <c r="TVC31" s="389"/>
      <c r="TVD31" s="389"/>
      <c r="TVE31" s="389"/>
      <c r="TVF31" s="389"/>
      <c r="TVG31" s="389"/>
      <c r="TVH31" s="389"/>
      <c r="TVI31" s="389"/>
      <c r="TVJ31" s="389"/>
      <c r="TVK31" s="389"/>
      <c r="TVL31" s="389"/>
      <c r="TVM31" s="389"/>
      <c r="TVN31" s="389"/>
      <c r="TVO31" s="389"/>
      <c r="TVP31" s="389"/>
      <c r="TVQ31" s="389"/>
      <c r="TVR31" s="389"/>
      <c r="TVS31" s="389"/>
      <c r="TVT31" s="389"/>
      <c r="TVU31" s="389"/>
      <c r="TVV31" s="389"/>
      <c r="TVW31" s="389"/>
      <c r="TVX31" s="389"/>
      <c r="TVY31" s="389"/>
      <c r="TVZ31" s="389"/>
      <c r="TWA31" s="389"/>
      <c r="TWB31" s="389"/>
      <c r="TWC31" s="389"/>
      <c r="TWD31" s="389"/>
      <c r="TWE31" s="389"/>
      <c r="TWF31" s="389"/>
      <c r="TWG31" s="389"/>
      <c r="TWH31" s="389"/>
      <c r="TWI31" s="389"/>
      <c r="TWJ31" s="389"/>
      <c r="TWK31" s="389"/>
      <c r="TWL31" s="389"/>
      <c r="TWM31" s="389"/>
      <c r="TWN31" s="389"/>
      <c r="TWO31" s="389"/>
      <c r="TWP31" s="389"/>
      <c r="TWQ31" s="389"/>
      <c r="TWR31" s="389"/>
      <c r="TWS31" s="389"/>
      <c r="TWT31" s="389"/>
      <c r="TWU31" s="389"/>
      <c r="TWV31" s="389"/>
      <c r="TWW31" s="389"/>
      <c r="TWX31" s="389"/>
      <c r="TWY31" s="389"/>
      <c r="TWZ31" s="389"/>
      <c r="TXA31" s="389"/>
      <c r="TXB31" s="389"/>
      <c r="TXC31" s="389"/>
      <c r="TXD31" s="389"/>
      <c r="TXE31" s="389"/>
      <c r="TXF31" s="389"/>
      <c r="TXG31" s="389"/>
      <c r="TXH31" s="389"/>
      <c r="TXI31" s="389"/>
      <c r="TXJ31" s="389"/>
      <c r="TXK31" s="389"/>
      <c r="TXL31" s="389"/>
      <c r="TXM31" s="389"/>
      <c r="TXN31" s="389"/>
      <c r="TXO31" s="389"/>
      <c r="TXP31" s="389"/>
      <c r="TXQ31" s="389"/>
      <c r="TXR31" s="389"/>
      <c r="TXS31" s="389"/>
      <c r="TXT31" s="389"/>
      <c r="TXU31" s="389"/>
      <c r="TXV31" s="389"/>
      <c r="TXW31" s="389"/>
      <c r="TXX31" s="389"/>
      <c r="TXY31" s="389"/>
      <c r="TXZ31" s="389"/>
      <c r="TYA31" s="389"/>
      <c r="TYB31" s="389"/>
      <c r="TYC31" s="389"/>
      <c r="TYD31" s="389"/>
      <c r="TYE31" s="389"/>
      <c r="TYF31" s="389"/>
      <c r="TYG31" s="389"/>
      <c r="TYH31" s="389"/>
      <c r="TYI31" s="389"/>
      <c r="TYJ31" s="389"/>
      <c r="TYK31" s="389"/>
      <c r="TYL31" s="389"/>
      <c r="TYM31" s="389"/>
      <c r="TYN31" s="389"/>
      <c r="TYO31" s="389"/>
      <c r="TYP31" s="389"/>
      <c r="TYQ31" s="389"/>
      <c r="TYR31" s="389"/>
      <c r="TYS31" s="389"/>
      <c r="TYT31" s="389"/>
      <c r="TYU31" s="389"/>
      <c r="TYV31" s="389"/>
      <c r="TYW31" s="389"/>
      <c r="TYX31" s="389"/>
      <c r="TYY31" s="389"/>
      <c r="TYZ31" s="389"/>
      <c r="TZA31" s="389"/>
      <c r="TZB31" s="389"/>
      <c r="TZC31" s="389"/>
      <c r="TZD31" s="389"/>
      <c r="TZE31" s="389"/>
      <c r="TZF31" s="389"/>
      <c r="TZG31" s="389"/>
      <c r="TZH31" s="389"/>
      <c r="TZI31" s="389"/>
      <c r="TZJ31" s="389"/>
      <c r="TZK31" s="389"/>
      <c r="TZL31" s="389"/>
      <c r="TZM31" s="389"/>
      <c r="TZN31" s="389"/>
      <c r="TZO31" s="389"/>
      <c r="TZP31" s="389"/>
      <c r="TZQ31" s="389"/>
      <c r="TZR31" s="389"/>
      <c r="TZS31" s="389"/>
      <c r="TZT31" s="389"/>
      <c r="TZU31" s="389"/>
      <c r="TZV31" s="389"/>
      <c r="TZW31" s="389"/>
      <c r="TZX31" s="389"/>
      <c r="TZY31" s="389"/>
      <c r="TZZ31" s="389"/>
      <c r="UAA31" s="389"/>
      <c r="UAB31" s="389"/>
      <c r="UAC31" s="389"/>
      <c r="UAD31" s="389"/>
      <c r="UAE31" s="389"/>
      <c r="UAF31" s="389"/>
      <c r="UAG31" s="389"/>
      <c r="UAH31" s="389"/>
      <c r="UAI31" s="389"/>
      <c r="UAJ31" s="389"/>
      <c r="UAK31" s="389"/>
      <c r="UAL31" s="389"/>
      <c r="UAM31" s="389"/>
      <c r="UAN31" s="389"/>
      <c r="UAO31" s="389"/>
      <c r="UAP31" s="389"/>
      <c r="UAQ31" s="389"/>
      <c r="UAR31" s="389"/>
      <c r="UAS31" s="389"/>
      <c r="UAT31" s="389"/>
      <c r="UAU31" s="389"/>
      <c r="UAV31" s="389"/>
      <c r="UAW31" s="389"/>
      <c r="UAX31" s="389"/>
      <c r="UAY31" s="389"/>
      <c r="UAZ31" s="389"/>
      <c r="UBA31" s="389"/>
      <c r="UBB31" s="389"/>
      <c r="UBC31" s="389"/>
      <c r="UBD31" s="389"/>
      <c r="UBE31" s="389"/>
      <c r="UBF31" s="389"/>
      <c r="UBG31" s="389"/>
      <c r="UBH31" s="389"/>
      <c r="UBI31" s="389"/>
      <c r="UBJ31" s="389"/>
      <c r="UBK31" s="389"/>
      <c r="UBL31" s="389"/>
      <c r="UBM31" s="389"/>
      <c r="UBN31" s="389"/>
      <c r="UBO31" s="389"/>
      <c r="UBP31" s="389"/>
      <c r="UBQ31" s="389"/>
      <c r="UBR31" s="389"/>
      <c r="UBS31" s="389"/>
      <c r="UBT31" s="389"/>
      <c r="UBU31" s="389"/>
      <c r="UBV31" s="389"/>
      <c r="UBW31" s="389"/>
      <c r="UBX31" s="389"/>
      <c r="UBY31" s="389"/>
      <c r="UBZ31" s="389"/>
      <c r="UCA31" s="389"/>
      <c r="UCB31" s="389"/>
      <c r="UCC31" s="389"/>
      <c r="UCD31" s="389"/>
      <c r="UCE31" s="389"/>
      <c r="UCF31" s="389"/>
      <c r="UCG31" s="389"/>
      <c r="UCH31" s="389"/>
      <c r="UCI31" s="389"/>
      <c r="UCJ31" s="389"/>
      <c r="UCK31" s="389"/>
      <c r="UCL31" s="389"/>
      <c r="UCM31" s="389"/>
      <c r="UCN31" s="389"/>
      <c r="UCO31" s="389"/>
      <c r="UCP31" s="389"/>
      <c r="UCQ31" s="389"/>
      <c r="UCR31" s="389"/>
      <c r="UCS31" s="389"/>
      <c r="UCT31" s="389"/>
      <c r="UCU31" s="389"/>
      <c r="UCV31" s="389"/>
      <c r="UCW31" s="389"/>
      <c r="UCX31" s="389"/>
      <c r="UCY31" s="389"/>
      <c r="UCZ31" s="389"/>
      <c r="UDA31" s="389"/>
      <c r="UDB31" s="389"/>
      <c r="UDC31" s="389"/>
      <c r="UDD31" s="389"/>
      <c r="UDE31" s="389"/>
      <c r="UDF31" s="389"/>
      <c r="UDG31" s="389"/>
      <c r="UDH31" s="389"/>
      <c r="UDI31" s="389"/>
      <c r="UDJ31" s="389"/>
      <c r="UDK31" s="389"/>
    </row>
    <row r="32" spans="1:14329" ht="15.75" customHeight="1">
      <c r="A32" s="348"/>
      <c r="B32" s="348"/>
      <c r="C32" s="211">
        <v>423</v>
      </c>
      <c r="D32" s="240">
        <v>100000</v>
      </c>
      <c r="E32" s="240">
        <v>100000</v>
      </c>
      <c r="F32" s="240"/>
      <c r="G32" s="337">
        <f t="shared" si="3"/>
        <v>200000</v>
      </c>
      <c r="H32" s="286"/>
      <c r="I32" s="349"/>
      <c r="J32" s="350"/>
      <c r="K32" s="211">
        <v>425</v>
      </c>
      <c r="L32" s="253">
        <v>1250000</v>
      </c>
      <c r="M32" s="253">
        <v>1250000</v>
      </c>
      <c r="N32" s="253">
        <v>2500000</v>
      </c>
      <c r="O32" s="351">
        <f>N32+M32+L32</f>
        <v>5000000</v>
      </c>
      <c r="P32" s="286"/>
      <c r="Q32" s="352"/>
      <c r="R32" s="353"/>
      <c r="S32" s="211">
        <v>425</v>
      </c>
      <c r="T32" s="240">
        <v>0</v>
      </c>
      <c r="U32" s="240">
        <v>250000</v>
      </c>
      <c r="V32" s="240">
        <v>250000</v>
      </c>
      <c r="W32" s="354">
        <f>SUM(T32:V32)</f>
        <v>500000</v>
      </c>
      <c r="X32" s="274"/>
      <c r="Z32" s="355"/>
      <c r="AA32" s="353"/>
      <c r="AB32" s="211">
        <v>423</v>
      </c>
      <c r="AC32" s="240">
        <v>100000</v>
      </c>
      <c r="AD32" s="240">
        <v>0</v>
      </c>
      <c r="AE32" s="240">
        <v>0</v>
      </c>
      <c r="AF32" s="354">
        <f t="shared" ref="AF32:AF37" si="4">SUM(AC32:AE32)</f>
        <v>100000</v>
      </c>
      <c r="AG32" s="274"/>
      <c r="AH32" s="262"/>
      <c r="QXT32" s="389"/>
      <c r="QXU32" s="389"/>
      <c r="QXV32" s="389"/>
      <c r="QXW32" s="389"/>
      <c r="QXX32" s="389"/>
      <c r="QXY32" s="389"/>
      <c r="QXZ32" s="389"/>
      <c r="QYA32" s="389"/>
      <c r="QYB32" s="389"/>
      <c r="QYC32" s="389"/>
      <c r="QYD32" s="389"/>
      <c r="QYE32" s="389"/>
      <c r="QYF32" s="389"/>
      <c r="QYG32" s="389"/>
      <c r="QYH32" s="389"/>
      <c r="QYI32" s="389"/>
      <c r="QYJ32" s="389"/>
      <c r="QYK32" s="389"/>
      <c r="QYL32" s="389"/>
      <c r="QYM32" s="389"/>
      <c r="QYN32" s="389"/>
      <c r="QYO32" s="389"/>
      <c r="QYP32" s="389"/>
      <c r="QYQ32" s="389"/>
      <c r="QYR32" s="389"/>
      <c r="QYS32" s="389"/>
      <c r="QYT32" s="389"/>
      <c r="QYU32" s="389"/>
      <c r="QYV32" s="389"/>
      <c r="QYW32" s="389"/>
      <c r="QYX32" s="389"/>
      <c r="QYY32" s="389"/>
      <c r="QYZ32" s="389"/>
      <c r="QZA32" s="389"/>
      <c r="QZB32" s="389"/>
      <c r="QZC32" s="389"/>
      <c r="QZD32" s="389"/>
      <c r="QZE32" s="389"/>
      <c r="QZF32" s="389"/>
      <c r="QZG32" s="389"/>
      <c r="QZH32" s="389"/>
      <c r="QZI32" s="389"/>
      <c r="QZJ32" s="389"/>
      <c r="QZK32" s="389"/>
      <c r="QZL32" s="389"/>
      <c r="QZM32" s="389"/>
      <c r="QZN32" s="389"/>
      <c r="QZO32" s="389"/>
      <c r="QZP32" s="389"/>
      <c r="QZQ32" s="389"/>
      <c r="QZR32" s="389"/>
      <c r="QZS32" s="389"/>
      <c r="QZT32" s="389"/>
      <c r="QZU32" s="389"/>
      <c r="QZV32" s="389"/>
      <c r="QZW32" s="389"/>
      <c r="QZX32" s="389"/>
      <c r="QZY32" s="389"/>
      <c r="QZZ32" s="389"/>
      <c r="RAA32" s="389"/>
      <c r="RAB32" s="389"/>
      <c r="RAC32" s="389"/>
      <c r="RAD32" s="389"/>
      <c r="RAE32" s="389"/>
      <c r="RAF32" s="389"/>
      <c r="RAG32" s="389"/>
      <c r="RAH32" s="389"/>
      <c r="RAI32" s="389"/>
      <c r="RAJ32" s="389"/>
      <c r="RAK32" s="389"/>
      <c r="RAL32" s="389"/>
      <c r="RAM32" s="389"/>
      <c r="RAN32" s="389"/>
      <c r="RAO32" s="389"/>
      <c r="RAP32" s="389"/>
      <c r="RAQ32" s="389"/>
      <c r="RAR32" s="389"/>
      <c r="RAS32" s="389"/>
      <c r="RAT32" s="389"/>
      <c r="RAU32" s="389"/>
      <c r="RAV32" s="389"/>
      <c r="RAW32" s="389"/>
      <c r="RAX32" s="389"/>
      <c r="RAY32" s="389"/>
      <c r="RAZ32" s="389"/>
      <c r="RBA32" s="389"/>
      <c r="RBB32" s="389"/>
      <c r="RBC32" s="389"/>
      <c r="RBD32" s="389"/>
      <c r="RBE32" s="389"/>
      <c r="RBF32" s="389"/>
      <c r="RBG32" s="389"/>
      <c r="RBH32" s="389"/>
      <c r="RBI32" s="389"/>
      <c r="RBJ32" s="389"/>
      <c r="RBK32" s="389"/>
      <c r="RBL32" s="389"/>
      <c r="RBM32" s="389"/>
      <c r="RBN32" s="389"/>
      <c r="RBO32" s="389"/>
      <c r="RBP32" s="389"/>
      <c r="RBQ32" s="389"/>
      <c r="RBR32" s="389"/>
      <c r="RBS32" s="389"/>
      <c r="RBT32" s="389"/>
      <c r="RBU32" s="389"/>
      <c r="RBV32" s="389"/>
      <c r="RBW32" s="389"/>
      <c r="RBX32" s="389"/>
      <c r="RBY32" s="389"/>
      <c r="RBZ32" s="389"/>
      <c r="RCA32" s="389"/>
      <c r="RCB32" s="389"/>
      <c r="RCC32" s="389"/>
      <c r="RCD32" s="389"/>
      <c r="RCE32" s="389"/>
      <c r="RCF32" s="389"/>
      <c r="RCG32" s="389"/>
      <c r="RCH32" s="389"/>
      <c r="RCI32" s="389"/>
      <c r="RCJ32" s="389"/>
      <c r="RCK32" s="389"/>
      <c r="RCL32" s="389"/>
      <c r="RCM32" s="389"/>
      <c r="RCN32" s="389"/>
      <c r="RCO32" s="389"/>
      <c r="RCP32" s="389"/>
      <c r="RCQ32" s="389"/>
      <c r="RCR32" s="389"/>
      <c r="RCS32" s="389"/>
      <c r="RCT32" s="389"/>
      <c r="RCU32" s="389"/>
      <c r="RCV32" s="389"/>
      <c r="RCW32" s="389"/>
      <c r="RCX32" s="389"/>
      <c r="RCY32" s="389"/>
      <c r="RCZ32" s="389"/>
      <c r="RDA32" s="389"/>
      <c r="RDB32" s="389"/>
      <c r="RDC32" s="389"/>
      <c r="RDD32" s="389"/>
      <c r="RDE32" s="389"/>
      <c r="RDF32" s="389"/>
      <c r="RDG32" s="389"/>
      <c r="RDH32" s="389"/>
      <c r="RDI32" s="389"/>
      <c r="RDJ32" s="389"/>
      <c r="RDK32" s="389"/>
      <c r="RDL32" s="389"/>
      <c r="RDM32" s="389"/>
      <c r="RDN32" s="389"/>
      <c r="RDO32" s="389"/>
      <c r="RDP32" s="389"/>
      <c r="RDQ32" s="389"/>
      <c r="RDR32" s="389"/>
      <c r="RDS32" s="389"/>
      <c r="RDT32" s="389"/>
      <c r="RDU32" s="389"/>
      <c r="RDV32" s="389"/>
      <c r="RDW32" s="389"/>
      <c r="RDX32" s="389"/>
      <c r="RDY32" s="389"/>
      <c r="RDZ32" s="389"/>
      <c r="REA32" s="389"/>
      <c r="REB32" s="389"/>
      <c r="REC32" s="389"/>
      <c r="RED32" s="389"/>
      <c r="REE32" s="389"/>
      <c r="REF32" s="389"/>
      <c r="REG32" s="389"/>
      <c r="REH32" s="389"/>
      <c r="REI32" s="389"/>
      <c r="REJ32" s="389"/>
      <c r="REK32" s="389"/>
      <c r="REL32" s="389"/>
      <c r="REM32" s="389"/>
      <c r="REN32" s="389"/>
      <c r="REO32" s="389"/>
      <c r="REP32" s="389"/>
      <c r="REQ32" s="389"/>
      <c r="RER32" s="389"/>
      <c r="RES32" s="389"/>
      <c r="RET32" s="389"/>
      <c r="REU32" s="389"/>
      <c r="REV32" s="389"/>
      <c r="REW32" s="389"/>
      <c r="REX32" s="389"/>
      <c r="REY32" s="389"/>
      <c r="REZ32" s="389"/>
      <c r="RFA32" s="389"/>
      <c r="RFB32" s="389"/>
      <c r="RFC32" s="389"/>
      <c r="RFD32" s="389"/>
      <c r="RFE32" s="389"/>
      <c r="RFF32" s="389"/>
      <c r="RFG32" s="389"/>
      <c r="RFH32" s="389"/>
      <c r="RFI32" s="389"/>
      <c r="RFJ32" s="389"/>
      <c r="RFK32" s="389"/>
      <c r="RFL32" s="389"/>
      <c r="RFM32" s="389"/>
      <c r="RFN32" s="389"/>
      <c r="RFO32" s="389"/>
      <c r="RFP32" s="389"/>
      <c r="RFQ32" s="389"/>
      <c r="RFR32" s="389"/>
      <c r="RFS32" s="389"/>
      <c r="RFT32" s="389"/>
      <c r="RFU32" s="389"/>
      <c r="RFV32" s="389"/>
      <c r="RFW32" s="389"/>
      <c r="RFX32" s="389"/>
      <c r="RFY32" s="389"/>
      <c r="RFZ32" s="389"/>
      <c r="RGA32" s="389"/>
      <c r="RGB32" s="389"/>
      <c r="RGC32" s="389"/>
      <c r="RGD32" s="389"/>
      <c r="RGE32" s="389"/>
      <c r="RGF32" s="389"/>
      <c r="RGG32" s="389"/>
      <c r="RGH32" s="389"/>
      <c r="RGI32" s="389"/>
      <c r="RGJ32" s="389"/>
      <c r="RGK32" s="389"/>
      <c r="RGL32" s="389"/>
      <c r="RGM32" s="389"/>
      <c r="RGN32" s="389"/>
      <c r="RGO32" s="389"/>
      <c r="RGP32" s="389"/>
      <c r="RGQ32" s="389"/>
      <c r="RGR32" s="389"/>
      <c r="RGS32" s="389"/>
      <c r="RGT32" s="389"/>
      <c r="RGU32" s="389"/>
      <c r="RGV32" s="389"/>
      <c r="RGW32" s="389"/>
      <c r="RGX32" s="389"/>
      <c r="RGY32" s="389"/>
      <c r="RGZ32" s="389"/>
      <c r="RHA32" s="389"/>
      <c r="RHB32" s="389"/>
      <c r="RHC32" s="389"/>
      <c r="RHD32" s="389"/>
      <c r="RHE32" s="389"/>
      <c r="RHF32" s="389"/>
      <c r="RHG32" s="389"/>
      <c r="RHH32" s="389"/>
      <c r="RHI32" s="389"/>
      <c r="RHJ32" s="389"/>
      <c r="RHK32" s="389"/>
      <c r="RHL32" s="389"/>
      <c r="RHM32" s="389"/>
      <c r="RHN32" s="389"/>
      <c r="RHO32" s="389"/>
      <c r="RHP32" s="389"/>
      <c r="RHQ32" s="389"/>
      <c r="RHR32" s="389"/>
      <c r="RHS32" s="389"/>
      <c r="RHT32" s="389"/>
      <c r="RHU32" s="389"/>
      <c r="RHV32" s="389"/>
      <c r="RHW32" s="389"/>
      <c r="RHX32" s="389"/>
      <c r="RHY32" s="389"/>
      <c r="RHZ32" s="389"/>
      <c r="RIA32" s="389"/>
      <c r="RIB32" s="389"/>
      <c r="RIC32" s="389"/>
      <c r="RID32" s="389"/>
      <c r="RIE32" s="389"/>
      <c r="RIF32" s="389"/>
      <c r="RIG32" s="389"/>
      <c r="RIH32" s="389"/>
      <c r="RII32" s="389"/>
      <c r="RIJ32" s="389"/>
      <c r="RIK32" s="389"/>
      <c r="RIL32" s="389"/>
      <c r="RIM32" s="389"/>
      <c r="RIN32" s="389"/>
      <c r="RIO32" s="389"/>
      <c r="RIP32" s="389"/>
      <c r="RIQ32" s="389"/>
      <c r="RIR32" s="389"/>
      <c r="RIS32" s="389"/>
      <c r="RIT32" s="389"/>
      <c r="RIU32" s="389"/>
      <c r="RIV32" s="389"/>
      <c r="RIW32" s="389"/>
      <c r="RIX32" s="389"/>
      <c r="RIY32" s="389"/>
      <c r="RIZ32" s="389"/>
      <c r="RJA32" s="389"/>
      <c r="RJB32" s="389"/>
      <c r="RJC32" s="389"/>
      <c r="RJD32" s="389"/>
      <c r="RJE32" s="389"/>
      <c r="RJF32" s="389"/>
      <c r="RJG32" s="389"/>
      <c r="RJH32" s="389"/>
      <c r="RJI32" s="389"/>
      <c r="RJJ32" s="389"/>
      <c r="RJK32" s="389"/>
      <c r="RJL32" s="389"/>
      <c r="RJM32" s="389"/>
      <c r="RJN32" s="389"/>
      <c r="RJO32" s="389"/>
      <c r="RJP32" s="389"/>
      <c r="RJQ32" s="389"/>
      <c r="RJR32" s="389"/>
      <c r="RJS32" s="389"/>
      <c r="RJT32" s="389"/>
      <c r="RJU32" s="389"/>
      <c r="RJV32" s="389"/>
      <c r="RJW32" s="389"/>
      <c r="RJX32" s="389"/>
      <c r="RJY32" s="389"/>
      <c r="RJZ32" s="389"/>
      <c r="RKA32" s="389"/>
      <c r="RKB32" s="389"/>
      <c r="RKC32" s="389"/>
      <c r="RKD32" s="389"/>
      <c r="RKE32" s="389"/>
      <c r="RKF32" s="389"/>
      <c r="RKG32" s="389"/>
      <c r="RKH32" s="389"/>
      <c r="RKI32" s="389"/>
      <c r="RKJ32" s="389"/>
      <c r="RKK32" s="389"/>
      <c r="RKL32" s="389"/>
      <c r="RKM32" s="389"/>
      <c r="RKN32" s="389"/>
      <c r="RKO32" s="389"/>
      <c r="RKP32" s="389"/>
      <c r="RKQ32" s="389"/>
      <c r="RKR32" s="389"/>
      <c r="RKS32" s="389"/>
      <c r="RKT32" s="389"/>
      <c r="RKU32" s="389"/>
      <c r="RKV32" s="389"/>
      <c r="RKW32" s="389"/>
      <c r="RKX32" s="389"/>
      <c r="RKY32" s="389"/>
      <c r="RKZ32" s="389"/>
      <c r="RLA32" s="389"/>
      <c r="RLB32" s="389"/>
      <c r="RLC32" s="389"/>
      <c r="RLD32" s="389"/>
      <c r="RLE32" s="389"/>
      <c r="RLF32" s="389"/>
      <c r="RLG32" s="389"/>
      <c r="RLH32" s="389"/>
      <c r="RLI32" s="389"/>
      <c r="RLJ32" s="389"/>
      <c r="RLK32" s="389"/>
      <c r="RLL32" s="389"/>
      <c r="RLM32" s="389"/>
      <c r="RLN32" s="389"/>
      <c r="RLO32" s="389"/>
      <c r="RLP32" s="389"/>
      <c r="RLQ32" s="389"/>
      <c r="RLR32" s="389"/>
      <c r="RLS32" s="389"/>
      <c r="RLT32" s="389"/>
      <c r="RLU32" s="389"/>
      <c r="RLV32" s="389"/>
      <c r="RLW32" s="389"/>
      <c r="RLX32" s="389"/>
      <c r="RLY32" s="389"/>
      <c r="RLZ32" s="389"/>
      <c r="RMA32" s="389"/>
      <c r="RMB32" s="389"/>
      <c r="RMC32" s="389"/>
      <c r="RMD32" s="389"/>
      <c r="RME32" s="389"/>
      <c r="RMF32" s="389"/>
      <c r="RMG32" s="389"/>
      <c r="RMH32" s="389"/>
      <c r="RMI32" s="389"/>
      <c r="RMJ32" s="389"/>
      <c r="RMK32" s="389"/>
      <c r="RML32" s="389"/>
      <c r="RMM32" s="389"/>
      <c r="RMN32" s="389"/>
      <c r="RMO32" s="389"/>
      <c r="RMP32" s="389"/>
      <c r="RMQ32" s="389"/>
      <c r="RMR32" s="389"/>
      <c r="RMS32" s="389"/>
      <c r="RMT32" s="389"/>
      <c r="RMU32" s="389"/>
      <c r="RMV32" s="389"/>
      <c r="RMW32" s="389"/>
      <c r="RMX32" s="389"/>
      <c r="RMY32" s="389"/>
      <c r="RMZ32" s="389"/>
      <c r="RNA32" s="389"/>
      <c r="RNB32" s="389"/>
      <c r="RNC32" s="389"/>
      <c r="RND32" s="389"/>
      <c r="RNE32" s="389"/>
      <c r="RNF32" s="389"/>
      <c r="RNG32" s="389"/>
      <c r="RNH32" s="389"/>
      <c r="RNI32" s="389"/>
      <c r="RNJ32" s="389"/>
      <c r="RNK32" s="389"/>
      <c r="RNL32" s="389"/>
      <c r="RNM32" s="389"/>
      <c r="RNN32" s="389"/>
      <c r="RNO32" s="389"/>
      <c r="RNP32" s="389"/>
      <c r="RNQ32" s="389"/>
      <c r="RNR32" s="389"/>
      <c r="RNS32" s="389"/>
      <c r="RNT32" s="389"/>
      <c r="RNU32" s="389"/>
      <c r="RNV32" s="389"/>
      <c r="RNW32" s="389"/>
      <c r="RNX32" s="389"/>
      <c r="RNY32" s="389"/>
      <c r="RNZ32" s="389"/>
      <c r="ROA32" s="389"/>
      <c r="ROB32" s="389"/>
      <c r="ROC32" s="389"/>
      <c r="ROD32" s="389"/>
      <c r="ROE32" s="389"/>
      <c r="ROF32" s="389"/>
      <c r="ROG32" s="389"/>
      <c r="ROH32" s="389"/>
      <c r="ROI32" s="389"/>
      <c r="ROJ32" s="389"/>
      <c r="ROK32" s="389"/>
      <c r="ROL32" s="389"/>
      <c r="ROM32" s="389"/>
      <c r="RON32" s="389"/>
      <c r="ROO32" s="389"/>
      <c r="ROP32" s="389"/>
      <c r="ROQ32" s="389"/>
      <c r="ROR32" s="389"/>
      <c r="ROS32" s="389"/>
      <c r="ROT32" s="389"/>
      <c r="ROU32" s="389"/>
      <c r="ROV32" s="389"/>
      <c r="ROW32" s="389"/>
      <c r="ROX32" s="389"/>
      <c r="ROY32" s="389"/>
      <c r="ROZ32" s="389"/>
      <c r="RPA32" s="389"/>
      <c r="RPB32" s="389"/>
      <c r="RPC32" s="389"/>
      <c r="RPD32" s="389"/>
      <c r="RPE32" s="389"/>
      <c r="RPF32" s="389"/>
      <c r="RPG32" s="389"/>
      <c r="RPH32" s="389"/>
      <c r="RPI32" s="389"/>
      <c r="RPJ32" s="389"/>
      <c r="RPK32" s="389"/>
      <c r="RPL32" s="389"/>
      <c r="RPM32" s="389"/>
      <c r="RPN32" s="389"/>
      <c r="RPO32" s="389"/>
      <c r="RPP32" s="389"/>
      <c r="RPQ32" s="389"/>
      <c r="RPR32" s="389"/>
      <c r="RPS32" s="389"/>
      <c r="RPT32" s="389"/>
      <c r="RPU32" s="389"/>
      <c r="RPV32" s="389"/>
      <c r="RPW32" s="389"/>
      <c r="RPX32" s="389"/>
      <c r="RPY32" s="389"/>
      <c r="RPZ32" s="389"/>
      <c r="RQA32" s="389"/>
      <c r="RQB32" s="389"/>
      <c r="RQC32" s="389"/>
      <c r="RQD32" s="389"/>
      <c r="RQE32" s="389"/>
      <c r="RQF32" s="389"/>
      <c r="RQG32" s="389"/>
      <c r="RQH32" s="389"/>
      <c r="RQI32" s="389"/>
      <c r="RQJ32" s="389"/>
      <c r="RQK32" s="389"/>
      <c r="RQL32" s="389"/>
      <c r="RQM32" s="389"/>
      <c r="RQN32" s="389"/>
      <c r="RQO32" s="389"/>
      <c r="RQP32" s="389"/>
      <c r="RQQ32" s="389"/>
      <c r="RQR32" s="389"/>
      <c r="RQS32" s="389"/>
      <c r="RQT32" s="389"/>
      <c r="RQU32" s="389"/>
      <c r="RQV32" s="389"/>
      <c r="RQW32" s="389"/>
      <c r="RQX32" s="389"/>
      <c r="RQY32" s="389"/>
      <c r="RQZ32" s="389"/>
      <c r="RRA32" s="389"/>
      <c r="RRB32" s="389"/>
      <c r="RRC32" s="389"/>
      <c r="RRD32" s="389"/>
      <c r="RRE32" s="389"/>
      <c r="RRF32" s="389"/>
      <c r="RRG32" s="389"/>
      <c r="RRH32" s="389"/>
      <c r="RRI32" s="389"/>
      <c r="RRJ32" s="389"/>
      <c r="RRK32" s="389"/>
      <c r="RRL32" s="389"/>
      <c r="RRM32" s="389"/>
      <c r="RRN32" s="389"/>
      <c r="RRO32" s="389"/>
      <c r="RRP32" s="389"/>
      <c r="RRQ32" s="389"/>
      <c r="RRR32" s="389"/>
      <c r="RRS32" s="389"/>
      <c r="RRT32" s="389"/>
      <c r="RRU32" s="389"/>
      <c r="RRV32" s="389"/>
      <c r="RRW32" s="389"/>
      <c r="RRX32" s="389"/>
      <c r="RRY32" s="389"/>
      <c r="RRZ32" s="389"/>
      <c r="RSA32" s="389"/>
      <c r="RSB32" s="389"/>
      <c r="RSC32" s="389"/>
      <c r="RSD32" s="389"/>
      <c r="RSE32" s="389"/>
      <c r="RSF32" s="389"/>
      <c r="RSG32" s="389"/>
      <c r="RSH32" s="389"/>
      <c r="RSI32" s="389"/>
      <c r="RSJ32" s="389"/>
      <c r="RSK32" s="389"/>
      <c r="RSL32" s="389"/>
      <c r="RSM32" s="389"/>
      <c r="RSN32" s="389"/>
      <c r="RSO32" s="389"/>
      <c r="RSP32" s="389"/>
      <c r="RSQ32" s="389"/>
      <c r="RSR32" s="389"/>
      <c r="RSS32" s="389"/>
      <c r="RST32" s="389"/>
      <c r="RSU32" s="389"/>
      <c r="RSV32" s="389"/>
      <c r="RSW32" s="389"/>
      <c r="RSX32" s="389"/>
      <c r="RSY32" s="389"/>
      <c r="RSZ32" s="389"/>
      <c r="RTA32" s="389"/>
      <c r="RTB32" s="389"/>
      <c r="RTC32" s="389"/>
      <c r="RTD32" s="389"/>
      <c r="RTE32" s="389"/>
      <c r="RTF32" s="389"/>
      <c r="RTG32" s="389"/>
      <c r="RTH32" s="389"/>
      <c r="RTI32" s="389"/>
      <c r="RTJ32" s="389"/>
      <c r="RTK32" s="389"/>
      <c r="RTL32" s="389"/>
      <c r="RTM32" s="389"/>
      <c r="RTN32" s="389"/>
      <c r="RTO32" s="389"/>
      <c r="RTP32" s="389"/>
      <c r="RTQ32" s="389"/>
      <c r="RTR32" s="389"/>
      <c r="RTS32" s="389"/>
      <c r="RTT32" s="389"/>
      <c r="RTU32" s="389"/>
      <c r="RTV32" s="389"/>
      <c r="RTW32" s="389"/>
      <c r="RTX32" s="389"/>
      <c r="RTY32" s="389"/>
      <c r="RTZ32" s="389"/>
      <c r="RUA32" s="389"/>
      <c r="RUB32" s="389"/>
      <c r="RUC32" s="389"/>
      <c r="RUD32" s="389"/>
      <c r="RUE32" s="389"/>
      <c r="RUF32" s="389"/>
      <c r="RUG32" s="389"/>
      <c r="RUH32" s="389"/>
      <c r="RUI32" s="389"/>
      <c r="RUJ32" s="389"/>
      <c r="RUK32" s="389"/>
      <c r="RUL32" s="389"/>
      <c r="RUM32" s="389"/>
      <c r="RUN32" s="389"/>
      <c r="RUO32" s="389"/>
      <c r="RUP32" s="389"/>
      <c r="RUQ32" s="389"/>
      <c r="RUR32" s="389"/>
      <c r="RUS32" s="389"/>
      <c r="RUT32" s="389"/>
      <c r="RUU32" s="389"/>
      <c r="RUV32" s="389"/>
      <c r="RUW32" s="389"/>
      <c r="RUX32" s="389"/>
      <c r="RUY32" s="389"/>
      <c r="RUZ32" s="389"/>
      <c r="RVA32" s="389"/>
      <c r="RVB32" s="389"/>
      <c r="RVC32" s="389"/>
      <c r="RVD32" s="389"/>
      <c r="RVE32" s="389"/>
      <c r="RVF32" s="389"/>
      <c r="RVG32" s="389"/>
      <c r="RVH32" s="389"/>
      <c r="RVI32" s="389"/>
      <c r="RVJ32" s="389"/>
      <c r="RVK32" s="389"/>
      <c r="RVL32" s="389"/>
      <c r="RVM32" s="389"/>
      <c r="RVN32" s="389"/>
      <c r="RVO32" s="389"/>
      <c r="RVP32" s="389"/>
      <c r="RVQ32" s="389"/>
      <c r="RVR32" s="389"/>
      <c r="RVS32" s="389"/>
      <c r="RVT32" s="389"/>
      <c r="RVU32" s="389"/>
      <c r="RVV32" s="389"/>
      <c r="RVW32" s="389"/>
      <c r="RVX32" s="389"/>
      <c r="RVY32" s="389"/>
      <c r="RVZ32" s="389"/>
      <c r="RWA32" s="389"/>
      <c r="RWB32" s="389"/>
      <c r="RWC32" s="389"/>
      <c r="RWD32" s="389"/>
      <c r="RWE32" s="389"/>
      <c r="RWF32" s="389"/>
      <c r="RWG32" s="389"/>
      <c r="RWH32" s="389"/>
      <c r="RWI32" s="389"/>
      <c r="RWJ32" s="389"/>
      <c r="RWK32" s="389"/>
      <c r="RWL32" s="389"/>
      <c r="RWM32" s="389"/>
      <c r="RWN32" s="389"/>
      <c r="RWO32" s="389"/>
      <c r="RWP32" s="389"/>
      <c r="RWQ32" s="389"/>
      <c r="RWR32" s="389"/>
      <c r="RWS32" s="389"/>
      <c r="RWT32" s="389"/>
      <c r="RWU32" s="389"/>
      <c r="RWV32" s="389"/>
      <c r="RWW32" s="389"/>
      <c r="RWX32" s="389"/>
      <c r="RWY32" s="389"/>
      <c r="RWZ32" s="389"/>
      <c r="RXA32" s="389"/>
      <c r="RXB32" s="389"/>
      <c r="RXC32" s="389"/>
      <c r="RXD32" s="389"/>
      <c r="RXE32" s="389"/>
      <c r="RXF32" s="389"/>
      <c r="RXG32" s="389"/>
      <c r="RXH32" s="389"/>
      <c r="RXI32" s="389"/>
      <c r="RXJ32" s="389"/>
      <c r="RXK32" s="389"/>
      <c r="RXL32" s="389"/>
      <c r="RXM32" s="389"/>
      <c r="RXN32" s="389"/>
      <c r="RXO32" s="389"/>
      <c r="RXP32" s="389"/>
      <c r="RXQ32" s="389"/>
      <c r="RXR32" s="389"/>
      <c r="RXS32" s="389"/>
      <c r="RXT32" s="389"/>
      <c r="RXU32" s="389"/>
      <c r="RXV32" s="389"/>
      <c r="RXW32" s="389"/>
      <c r="RXX32" s="389"/>
      <c r="RXY32" s="389"/>
      <c r="RXZ32" s="389"/>
      <c r="RYA32" s="389"/>
      <c r="RYB32" s="389"/>
      <c r="RYC32" s="389"/>
      <c r="RYD32" s="389"/>
      <c r="RYE32" s="389"/>
      <c r="RYF32" s="389"/>
      <c r="RYG32" s="389"/>
      <c r="RYH32" s="389"/>
      <c r="RYI32" s="389"/>
      <c r="RYJ32" s="389"/>
      <c r="RYK32" s="389"/>
      <c r="RYL32" s="389"/>
      <c r="RYM32" s="389"/>
      <c r="RYN32" s="389"/>
      <c r="RYO32" s="389"/>
      <c r="RYP32" s="389"/>
      <c r="RYQ32" s="389"/>
      <c r="RYR32" s="389"/>
      <c r="RYS32" s="389"/>
      <c r="RYT32" s="389"/>
      <c r="RYU32" s="389"/>
      <c r="RYV32" s="389"/>
      <c r="RYW32" s="389"/>
      <c r="RYX32" s="389"/>
      <c r="RYY32" s="389"/>
      <c r="RYZ32" s="389"/>
      <c r="RZA32" s="389"/>
      <c r="RZB32" s="389"/>
      <c r="RZC32" s="389"/>
      <c r="RZD32" s="389"/>
      <c r="RZE32" s="389"/>
      <c r="RZF32" s="389"/>
      <c r="RZG32" s="389"/>
      <c r="RZH32" s="389"/>
      <c r="RZI32" s="389"/>
      <c r="RZJ32" s="389"/>
      <c r="RZK32" s="389"/>
      <c r="RZL32" s="389"/>
      <c r="RZM32" s="389"/>
      <c r="RZN32" s="389"/>
      <c r="RZO32" s="389"/>
      <c r="RZP32" s="389"/>
      <c r="RZQ32" s="389"/>
      <c r="RZR32" s="389"/>
      <c r="RZS32" s="389"/>
      <c r="RZT32" s="389"/>
      <c r="RZU32" s="389"/>
      <c r="RZV32" s="389"/>
      <c r="RZW32" s="389"/>
      <c r="RZX32" s="389"/>
      <c r="RZY32" s="389"/>
      <c r="RZZ32" s="389"/>
      <c r="SAA32" s="389"/>
      <c r="SAB32" s="389"/>
      <c r="SAC32" s="389"/>
      <c r="SAD32" s="389"/>
      <c r="SAE32" s="389"/>
      <c r="SAF32" s="389"/>
      <c r="SAG32" s="389"/>
      <c r="SAH32" s="389"/>
      <c r="SAI32" s="389"/>
      <c r="SAJ32" s="389"/>
      <c r="SAK32" s="389"/>
      <c r="SAL32" s="389"/>
      <c r="SAM32" s="389"/>
      <c r="SAN32" s="389"/>
      <c r="SAO32" s="389"/>
      <c r="SAP32" s="389"/>
      <c r="SAQ32" s="389"/>
      <c r="SAR32" s="389"/>
      <c r="SAS32" s="389"/>
      <c r="SAT32" s="389"/>
      <c r="SAU32" s="389"/>
      <c r="SAV32" s="389"/>
      <c r="SAW32" s="389"/>
      <c r="SAX32" s="389"/>
      <c r="SAY32" s="389"/>
      <c r="SAZ32" s="389"/>
      <c r="SBA32" s="389"/>
      <c r="SBB32" s="389"/>
      <c r="SBC32" s="389"/>
      <c r="SBD32" s="389"/>
      <c r="SBE32" s="389"/>
      <c r="SBF32" s="389"/>
      <c r="SBG32" s="389"/>
      <c r="SBH32" s="389"/>
      <c r="SBI32" s="389"/>
      <c r="SBJ32" s="389"/>
      <c r="SBK32" s="389"/>
      <c r="SBL32" s="389"/>
      <c r="SBM32" s="389"/>
      <c r="SBN32" s="389"/>
      <c r="SBO32" s="389"/>
      <c r="SBP32" s="389"/>
      <c r="SBQ32" s="389"/>
      <c r="SBR32" s="389"/>
      <c r="SBS32" s="389"/>
      <c r="SBT32" s="389"/>
      <c r="SBU32" s="389"/>
      <c r="SBV32" s="389"/>
      <c r="SBW32" s="389"/>
      <c r="SBX32" s="389"/>
      <c r="SBY32" s="389"/>
      <c r="SBZ32" s="389"/>
      <c r="SCA32" s="389"/>
      <c r="SCB32" s="389"/>
      <c r="SCC32" s="389"/>
      <c r="SCD32" s="389"/>
      <c r="SCE32" s="389"/>
      <c r="SCF32" s="389"/>
      <c r="SCG32" s="389"/>
      <c r="SCH32" s="389"/>
      <c r="SCI32" s="389"/>
      <c r="SCJ32" s="389"/>
      <c r="SCK32" s="389"/>
      <c r="SCL32" s="389"/>
      <c r="SCM32" s="389"/>
      <c r="SCN32" s="389"/>
      <c r="SCO32" s="389"/>
      <c r="SCP32" s="389"/>
      <c r="SCQ32" s="389"/>
      <c r="SCR32" s="389"/>
      <c r="SCS32" s="389"/>
      <c r="SCT32" s="389"/>
      <c r="SCU32" s="389"/>
      <c r="SCV32" s="389"/>
      <c r="SCW32" s="389"/>
      <c r="SCX32" s="389"/>
      <c r="SCY32" s="389"/>
      <c r="SCZ32" s="389"/>
      <c r="SDA32" s="389"/>
      <c r="SDB32" s="389"/>
      <c r="SDC32" s="389"/>
      <c r="SDD32" s="389"/>
      <c r="SDE32" s="389"/>
      <c r="SDF32" s="389"/>
      <c r="SDG32" s="389"/>
      <c r="SDH32" s="389"/>
      <c r="SDI32" s="389"/>
      <c r="SDJ32" s="389"/>
      <c r="SDK32" s="389"/>
      <c r="SDL32" s="389"/>
      <c r="SDM32" s="389"/>
      <c r="SDN32" s="389"/>
      <c r="SDO32" s="389"/>
      <c r="SDP32" s="389"/>
      <c r="SDQ32" s="389"/>
      <c r="SDR32" s="389"/>
      <c r="SDS32" s="389"/>
      <c r="SDT32" s="389"/>
      <c r="SDU32" s="389"/>
      <c r="SDV32" s="389"/>
      <c r="SDW32" s="389"/>
      <c r="SDX32" s="389"/>
      <c r="SDY32" s="389"/>
      <c r="SDZ32" s="389"/>
      <c r="SEA32" s="389"/>
      <c r="SEB32" s="389"/>
      <c r="SEC32" s="389"/>
      <c r="SED32" s="389"/>
      <c r="SEE32" s="389"/>
      <c r="SEF32" s="389"/>
      <c r="SEG32" s="389"/>
      <c r="SEH32" s="389"/>
      <c r="SEI32" s="389"/>
      <c r="SEJ32" s="389"/>
      <c r="SEK32" s="389"/>
      <c r="SEL32" s="389"/>
      <c r="SEM32" s="389"/>
      <c r="SEN32" s="389"/>
      <c r="SEO32" s="389"/>
      <c r="SEP32" s="389"/>
      <c r="SEQ32" s="389"/>
      <c r="SER32" s="389"/>
      <c r="SES32" s="389"/>
      <c r="SET32" s="389"/>
      <c r="SEU32" s="389"/>
      <c r="SEV32" s="389"/>
      <c r="SEW32" s="389"/>
      <c r="SEX32" s="389"/>
      <c r="SEY32" s="389"/>
      <c r="SEZ32" s="389"/>
      <c r="SFA32" s="389"/>
      <c r="SFB32" s="389"/>
      <c r="SFC32" s="389"/>
      <c r="SFD32" s="389"/>
      <c r="SFE32" s="389"/>
      <c r="SFF32" s="389"/>
      <c r="SFG32" s="389"/>
      <c r="SFH32" s="389"/>
      <c r="SFI32" s="389"/>
      <c r="SFJ32" s="389"/>
      <c r="SFK32" s="389"/>
      <c r="SFL32" s="389"/>
      <c r="SFM32" s="389"/>
      <c r="SFN32" s="389"/>
      <c r="SFO32" s="389"/>
      <c r="SFP32" s="389"/>
      <c r="SFQ32" s="389"/>
      <c r="SFR32" s="389"/>
      <c r="SFS32" s="389"/>
      <c r="SFT32" s="389"/>
      <c r="SFU32" s="389"/>
      <c r="SFV32" s="389"/>
      <c r="SFW32" s="389"/>
      <c r="SFX32" s="389"/>
      <c r="SFY32" s="389"/>
      <c r="SFZ32" s="389"/>
      <c r="SGA32" s="389"/>
      <c r="SGB32" s="389"/>
      <c r="SGC32" s="389"/>
      <c r="SGD32" s="389"/>
      <c r="SGE32" s="389"/>
      <c r="SGF32" s="389"/>
      <c r="SGG32" s="389"/>
      <c r="SGH32" s="389"/>
      <c r="SGI32" s="389"/>
      <c r="SGJ32" s="389"/>
      <c r="SGK32" s="389"/>
      <c r="SGL32" s="389"/>
      <c r="SGM32" s="389"/>
      <c r="SGN32" s="389"/>
      <c r="SGO32" s="389"/>
      <c r="SGP32" s="389"/>
      <c r="SGQ32" s="389"/>
      <c r="SGR32" s="389"/>
      <c r="SGS32" s="389"/>
      <c r="SGT32" s="389"/>
      <c r="SGU32" s="389"/>
      <c r="SGV32" s="389"/>
      <c r="SGW32" s="389"/>
      <c r="SGX32" s="389"/>
      <c r="SGY32" s="389"/>
      <c r="SGZ32" s="389"/>
      <c r="SHA32" s="389"/>
      <c r="SHB32" s="389"/>
      <c r="SHC32" s="389"/>
      <c r="SHD32" s="389"/>
      <c r="SHE32" s="389"/>
      <c r="SHF32" s="389"/>
      <c r="SHG32" s="389"/>
      <c r="SHH32" s="389"/>
      <c r="SHI32" s="389"/>
      <c r="SHJ32" s="389"/>
      <c r="SHK32" s="389"/>
      <c r="SHL32" s="389"/>
      <c r="SHM32" s="389"/>
      <c r="SHN32" s="389"/>
      <c r="SHO32" s="389"/>
      <c r="SHP32" s="389"/>
      <c r="SHQ32" s="389"/>
      <c r="SHR32" s="389"/>
      <c r="SHS32" s="389"/>
      <c r="SHT32" s="389"/>
      <c r="SHU32" s="389"/>
      <c r="SHV32" s="389"/>
      <c r="SHW32" s="389"/>
      <c r="SHX32" s="389"/>
      <c r="SHY32" s="389"/>
      <c r="SHZ32" s="389"/>
      <c r="SIA32" s="389"/>
      <c r="SIB32" s="389"/>
      <c r="SIC32" s="389"/>
      <c r="SID32" s="389"/>
      <c r="SIE32" s="389"/>
      <c r="SIF32" s="389"/>
      <c r="SIG32" s="389"/>
      <c r="SIH32" s="389"/>
      <c r="SII32" s="389"/>
      <c r="SIJ32" s="389"/>
      <c r="SIK32" s="389"/>
      <c r="SIL32" s="389"/>
      <c r="SIM32" s="389"/>
      <c r="SIN32" s="389"/>
      <c r="SIO32" s="389"/>
      <c r="SIP32" s="389"/>
      <c r="SIQ32" s="389"/>
      <c r="SIR32" s="389"/>
      <c r="SIS32" s="389"/>
      <c r="SIT32" s="389"/>
      <c r="SIU32" s="389"/>
      <c r="SIV32" s="389"/>
      <c r="SIW32" s="389"/>
      <c r="SIX32" s="389"/>
      <c r="SIY32" s="389"/>
      <c r="SIZ32" s="389"/>
      <c r="SJA32" s="389"/>
      <c r="SJB32" s="389"/>
      <c r="SJC32" s="389"/>
      <c r="SJD32" s="389"/>
      <c r="SJE32" s="389"/>
      <c r="SJF32" s="389"/>
      <c r="SJG32" s="389"/>
      <c r="SJH32" s="389"/>
      <c r="SJI32" s="389"/>
      <c r="SJJ32" s="389"/>
      <c r="SJK32" s="389"/>
      <c r="SJL32" s="389"/>
      <c r="SJM32" s="389"/>
      <c r="SJN32" s="389"/>
      <c r="SJO32" s="389"/>
      <c r="SJP32" s="389"/>
      <c r="SJQ32" s="389"/>
      <c r="SJR32" s="389"/>
      <c r="SJS32" s="389"/>
      <c r="SJT32" s="389"/>
      <c r="SJU32" s="389"/>
      <c r="SJV32" s="389"/>
      <c r="SJW32" s="389"/>
      <c r="SJX32" s="389"/>
      <c r="SJY32" s="389"/>
      <c r="SJZ32" s="389"/>
      <c r="SKA32" s="389"/>
      <c r="SKB32" s="389"/>
      <c r="SKC32" s="389"/>
      <c r="SKD32" s="389"/>
      <c r="SKE32" s="389"/>
      <c r="SKF32" s="389"/>
      <c r="SKG32" s="389"/>
      <c r="SKH32" s="389"/>
      <c r="SKI32" s="389"/>
      <c r="SKJ32" s="389"/>
      <c r="SKK32" s="389"/>
      <c r="SKL32" s="389"/>
      <c r="SKM32" s="389"/>
      <c r="SKN32" s="389"/>
      <c r="SKO32" s="389"/>
      <c r="SKP32" s="389"/>
      <c r="SKQ32" s="389"/>
      <c r="SKR32" s="389"/>
      <c r="SKS32" s="389"/>
      <c r="SKT32" s="389"/>
      <c r="SKU32" s="389"/>
      <c r="SKV32" s="389"/>
      <c r="SKW32" s="389"/>
      <c r="SKX32" s="389"/>
      <c r="SKY32" s="389"/>
      <c r="SKZ32" s="389"/>
      <c r="SLA32" s="389"/>
      <c r="SLB32" s="389"/>
      <c r="SLC32" s="389"/>
      <c r="SLD32" s="389"/>
      <c r="SLE32" s="389"/>
      <c r="SLF32" s="389"/>
      <c r="SLG32" s="389"/>
      <c r="SLH32" s="389"/>
      <c r="SLI32" s="389"/>
      <c r="SLJ32" s="389"/>
      <c r="SLK32" s="389"/>
      <c r="SLL32" s="389"/>
      <c r="SLM32" s="389"/>
      <c r="SLN32" s="389"/>
      <c r="SLO32" s="389"/>
      <c r="SLP32" s="389"/>
      <c r="SLQ32" s="389"/>
      <c r="SLR32" s="389"/>
      <c r="SLS32" s="389"/>
      <c r="SLT32" s="389"/>
      <c r="SLU32" s="389"/>
      <c r="SLV32" s="389"/>
      <c r="SLW32" s="389"/>
      <c r="SLX32" s="389"/>
      <c r="SLY32" s="389"/>
      <c r="SLZ32" s="389"/>
      <c r="SMA32" s="389"/>
      <c r="SMB32" s="389"/>
      <c r="SMC32" s="389"/>
      <c r="SMD32" s="389"/>
      <c r="SME32" s="389"/>
      <c r="SMF32" s="389"/>
      <c r="SMG32" s="389"/>
      <c r="SMH32" s="389"/>
      <c r="SMI32" s="389"/>
      <c r="SMJ32" s="389"/>
      <c r="SMK32" s="389"/>
      <c r="SML32" s="389"/>
      <c r="SMM32" s="389"/>
      <c r="SMN32" s="389"/>
      <c r="SMO32" s="389"/>
      <c r="SMP32" s="389"/>
      <c r="SMQ32" s="389"/>
      <c r="SMR32" s="389"/>
      <c r="SMS32" s="389"/>
      <c r="SMT32" s="389"/>
      <c r="SMU32" s="389"/>
      <c r="SMV32" s="389"/>
      <c r="SMW32" s="389"/>
      <c r="SMX32" s="389"/>
      <c r="SMY32" s="389"/>
      <c r="SMZ32" s="389"/>
      <c r="SNA32" s="389"/>
      <c r="SNB32" s="389"/>
      <c r="SNC32" s="389"/>
      <c r="SND32" s="389"/>
      <c r="SNE32" s="389"/>
      <c r="SNF32" s="389"/>
      <c r="SNG32" s="389"/>
      <c r="SNH32" s="389"/>
      <c r="SNI32" s="389"/>
      <c r="SNJ32" s="389"/>
      <c r="SNK32" s="389"/>
      <c r="SNL32" s="389"/>
      <c r="SNM32" s="389"/>
      <c r="SNN32" s="389"/>
      <c r="SNO32" s="389"/>
      <c r="SNP32" s="389"/>
      <c r="SNQ32" s="389"/>
      <c r="SNR32" s="389"/>
      <c r="SNS32" s="389"/>
      <c r="SNT32" s="389"/>
      <c r="SNU32" s="389"/>
      <c r="SNV32" s="389"/>
      <c r="SNW32" s="389"/>
      <c r="SNX32" s="389"/>
      <c r="SNY32" s="389"/>
      <c r="SNZ32" s="389"/>
      <c r="SOA32" s="389"/>
      <c r="SOB32" s="389"/>
      <c r="SOC32" s="389"/>
      <c r="SOD32" s="389"/>
      <c r="SOE32" s="389"/>
      <c r="SOF32" s="389"/>
      <c r="SOG32" s="389"/>
      <c r="SOH32" s="389"/>
      <c r="SOI32" s="389"/>
      <c r="SOJ32" s="389"/>
      <c r="SOK32" s="389"/>
      <c r="SOL32" s="389"/>
      <c r="SOM32" s="389"/>
      <c r="SON32" s="389"/>
      <c r="SOO32" s="389"/>
      <c r="SOP32" s="389"/>
      <c r="SOQ32" s="389"/>
      <c r="SOR32" s="389"/>
      <c r="SOS32" s="389"/>
      <c r="SOT32" s="389"/>
      <c r="SOU32" s="389"/>
      <c r="SOV32" s="389"/>
      <c r="SOW32" s="389"/>
      <c r="SOX32" s="389"/>
      <c r="SOY32" s="389"/>
      <c r="SOZ32" s="389"/>
      <c r="SPA32" s="389"/>
      <c r="SPB32" s="389"/>
      <c r="SPC32" s="389"/>
      <c r="SPD32" s="389"/>
      <c r="SPE32" s="389"/>
      <c r="SPF32" s="389"/>
      <c r="SPG32" s="389"/>
      <c r="SPH32" s="389"/>
      <c r="SPI32" s="389"/>
      <c r="SPJ32" s="389"/>
      <c r="SPK32" s="389"/>
      <c r="SPL32" s="389"/>
      <c r="SPM32" s="389"/>
      <c r="SPN32" s="389"/>
      <c r="SPO32" s="389"/>
      <c r="SPP32" s="389"/>
      <c r="SPQ32" s="389"/>
      <c r="SPR32" s="389"/>
      <c r="SPS32" s="389"/>
      <c r="SPT32" s="389"/>
      <c r="SPU32" s="389"/>
      <c r="SPV32" s="389"/>
      <c r="SPW32" s="389"/>
      <c r="SPX32" s="389"/>
      <c r="SPY32" s="389"/>
      <c r="SPZ32" s="389"/>
      <c r="SQA32" s="389"/>
      <c r="SQB32" s="389"/>
      <c r="SQC32" s="389"/>
      <c r="SQD32" s="389"/>
      <c r="SQE32" s="389"/>
      <c r="SQF32" s="389"/>
      <c r="SQG32" s="389"/>
      <c r="SQH32" s="389"/>
      <c r="SQI32" s="389"/>
      <c r="SQJ32" s="389"/>
      <c r="SQK32" s="389"/>
      <c r="SQL32" s="389"/>
      <c r="SQM32" s="389"/>
      <c r="SQN32" s="389"/>
      <c r="SQO32" s="389"/>
      <c r="SQP32" s="389"/>
      <c r="SQQ32" s="389"/>
      <c r="SQR32" s="389"/>
      <c r="SQS32" s="389"/>
      <c r="SQT32" s="389"/>
      <c r="SQU32" s="389"/>
      <c r="SQV32" s="389"/>
      <c r="SQW32" s="389"/>
      <c r="SQX32" s="389"/>
      <c r="SQY32" s="389"/>
      <c r="SQZ32" s="389"/>
      <c r="SRA32" s="389"/>
      <c r="SRB32" s="389"/>
      <c r="SRC32" s="389"/>
      <c r="SRD32" s="389"/>
      <c r="SRE32" s="389"/>
      <c r="SRF32" s="389"/>
      <c r="SRG32" s="389"/>
      <c r="SRH32" s="389"/>
      <c r="SRI32" s="389"/>
      <c r="SRJ32" s="389"/>
      <c r="SRK32" s="389"/>
      <c r="SRL32" s="389"/>
      <c r="SRM32" s="389"/>
      <c r="SRN32" s="389"/>
      <c r="SRO32" s="389"/>
      <c r="SRP32" s="389"/>
      <c r="SRQ32" s="389"/>
      <c r="SRR32" s="389"/>
      <c r="SRS32" s="389"/>
      <c r="SRT32" s="389"/>
      <c r="SRU32" s="389"/>
      <c r="SRV32" s="389"/>
      <c r="SRW32" s="389"/>
      <c r="SRX32" s="389"/>
      <c r="SRY32" s="389"/>
      <c r="SRZ32" s="389"/>
      <c r="SSA32" s="389"/>
      <c r="SSB32" s="389"/>
      <c r="SSC32" s="389"/>
      <c r="SSD32" s="389"/>
      <c r="SSE32" s="389"/>
      <c r="SSF32" s="389"/>
      <c r="SSG32" s="389"/>
      <c r="SSH32" s="389"/>
      <c r="SSI32" s="389"/>
      <c r="SSJ32" s="389"/>
      <c r="SSK32" s="389"/>
      <c r="SSL32" s="389"/>
      <c r="SSM32" s="389"/>
      <c r="SSN32" s="389"/>
      <c r="SSO32" s="389"/>
      <c r="SSP32" s="389"/>
      <c r="SSQ32" s="389"/>
      <c r="SSR32" s="389"/>
      <c r="SSS32" s="389"/>
      <c r="SST32" s="389"/>
      <c r="SSU32" s="389"/>
      <c r="SSV32" s="389"/>
      <c r="SSW32" s="389"/>
      <c r="SSX32" s="389"/>
      <c r="SSY32" s="389"/>
      <c r="SSZ32" s="389"/>
      <c r="STA32" s="389"/>
      <c r="STB32" s="389"/>
      <c r="STC32" s="389"/>
      <c r="STD32" s="389"/>
      <c r="STE32" s="389"/>
      <c r="STF32" s="389"/>
      <c r="STG32" s="389"/>
      <c r="STH32" s="389"/>
      <c r="STI32" s="389"/>
      <c r="STJ32" s="389"/>
      <c r="STK32" s="389"/>
      <c r="STL32" s="389"/>
      <c r="STM32" s="389"/>
      <c r="STN32" s="389"/>
      <c r="STO32" s="389"/>
      <c r="STP32" s="389"/>
      <c r="STQ32" s="389"/>
      <c r="STR32" s="389"/>
      <c r="STS32" s="389"/>
      <c r="STT32" s="389"/>
      <c r="STU32" s="389"/>
      <c r="STV32" s="389"/>
      <c r="STW32" s="389"/>
      <c r="STX32" s="389"/>
      <c r="STY32" s="389"/>
      <c r="STZ32" s="389"/>
      <c r="SUA32" s="389"/>
      <c r="SUB32" s="389"/>
      <c r="SUC32" s="389"/>
      <c r="SUD32" s="389"/>
      <c r="SUE32" s="389"/>
      <c r="SUF32" s="389"/>
      <c r="SUG32" s="389"/>
      <c r="SUH32" s="389"/>
      <c r="SUI32" s="389"/>
      <c r="SUJ32" s="389"/>
      <c r="SUK32" s="389"/>
      <c r="SUL32" s="389"/>
      <c r="SUM32" s="389"/>
      <c r="SUN32" s="389"/>
      <c r="SUO32" s="389"/>
      <c r="SUP32" s="389"/>
      <c r="SUQ32" s="389"/>
      <c r="SUR32" s="389"/>
      <c r="SUS32" s="389"/>
      <c r="SUT32" s="389"/>
      <c r="SUU32" s="389"/>
      <c r="SUV32" s="389"/>
      <c r="SUW32" s="389"/>
      <c r="SUX32" s="389"/>
      <c r="SUY32" s="389"/>
      <c r="SUZ32" s="389"/>
      <c r="SVA32" s="389"/>
      <c r="SVB32" s="389"/>
      <c r="SVC32" s="389"/>
      <c r="SVD32" s="389"/>
      <c r="SVE32" s="389"/>
      <c r="SVF32" s="389"/>
      <c r="SVG32" s="389"/>
      <c r="SVH32" s="389"/>
      <c r="SVI32" s="389"/>
      <c r="SVJ32" s="389"/>
      <c r="SVK32" s="389"/>
      <c r="SVL32" s="389"/>
      <c r="SVM32" s="389"/>
      <c r="SVN32" s="389"/>
      <c r="SVO32" s="389"/>
      <c r="SVP32" s="389"/>
      <c r="SVQ32" s="389"/>
      <c r="SVR32" s="389"/>
      <c r="SVS32" s="389"/>
      <c r="SVT32" s="389"/>
      <c r="SVU32" s="389"/>
      <c r="SVV32" s="389"/>
      <c r="SVW32" s="389"/>
      <c r="SVX32" s="389"/>
      <c r="SVY32" s="389"/>
      <c r="SVZ32" s="389"/>
      <c r="SWA32" s="389"/>
      <c r="SWB32" s="389"/>
      <c r="SWC32" s="389"/>
      <c r="SWD32" s="389"/>
      <c r="SWE32" s="389"/>
      <c r="SWF32" s="389"/>
      <c r="SWG32" s="389"/>
      <c r="SWH32" s="389"/>
      <c r="SWI32" s="389"/>
      <c r="SWJ32" s="389"/>
      <c r="SWK32" s="389"/>
      <c r="SWL32" s="389"/>
      <c r="SWM32" s="389"/>
      <c r="SWN32" s="389"/>
      <c r="SWO32" s="389"/>
      <c r="SWP32" s="389"/>
      <c r="SWQ32" s="389"/>
      <c r="SWR32" s="389"/>
      <c r="SWS32" s="389"/>
      <c r="SWT32" s="389"/>
      <c r="SWU32" s="389"/>
      <c r="SWV32" s="389"/>
      <c r="SWW32" s="389"/>
      <c r="SWX32" s="389"/>
      <c r="SWY32" s="389"/>
      <c r="SWZ32" s="389"/>
      <c r="SXA32" s="389"/>
      <c r="SXB32" s="389"/>
      <c r="SXC32" s="389"/>
      <c r="SXD32" s="389"/>
      <c r="SXE32" s="389"/>
      <c r="SXF32" s="389"/>
      <c r="SXG32" s="389"/>
      <c r="SXH32" s="389"/>
      <c r="SXI32" s="389"/>
      <c r="SXJ32" s="389"/>
      <c r="SXK32" s="389"/>
      <c r="SXL32" s="389"/>
      <c r="SXM32" s="389"/>
      <c r="SXN32" s="389"/>
      <c r="SXO32" s="389"/>
      <c r="SXP32" s="389"/>
      <c r="SXQ32" s="389"/>
      <c r="SXR32" s="389"/>
      <c r="SXS32" s="389"/>
      <c r="SXT32" s="389"/>
      <c r="SXU32" s="389"/>
      <c r="SXV32" s="389"/>
      <c r="SXW32" s="389"/>
      <c r="SXX32" s="389"/>
      <c r="SXY32" s="389"/>
      <c r="SXZ32" s="389"/>
      <c r="SYA32" s="389"/>
      <c r="SYB32" s="389"/>
      <c r="SYC32" s="389"/>
      <c r="SYD32" s="389"/>
      <c r="SYE32" s="389"/>
      <c r="SYF32" s="389"/>
      <c r="SYG32" s="389"/>
      <c r="SYH32" s="389"/>
      <c r="SYI32" s="389"/>
      <c r="SYJ32" s="389"/>
      <c r="SYK32" s="389"/>
      <c r="SYL32" s="389"/>
      <c r="SYM32" s="389"/>
      <c r="SYN32" s="389"/>
      <c r="SYO32" s="389"/>
      <c r="SYP32" s="389"/>
      <c r="SYQ32" s="389"/>
      <c r="SYR32" s="389"/>
      <c r="SYS32" s="389"/>
      <c r="SYT32" s="389"/>
      <c r="SYU32" s="389"/>
      <c r="SYV32" s="389"/>
      <c r="SYW32" s="389"/>
      <c r="SYX32" s="389"/>
      <c r="SYY32" s="389"/>
      <c r="SYZ32" s="389"/>
      <c r="SZA32" s="389"/>
      <c r="SZB32" s="389"/>
      <c r="SZC32" s="389"/>
      <c r="SZD32" s="389"/>
      <c r="SZE32" s="389"/>
      <c r="SZF32" s="389"/>
      <c r="SZG32" s="389"/>
      <c r="SZH32" s="389"/>
      <c r="SZI32" s="389"/>
      <c r="SZJ32" s="389"/>
      <c r="SZK32" s="389"/>
      <c r="SZL32" s="389"/>
      <c r="SZM32" s="389"/>
      <c r="SZN32" s="389"/>
      <c r="SZO32" s="389"/>
      <c r="SZP32" s="389"/>
      <c r="SZQ32" s="389"/>
      <c r="SZR32" s="389"/>
      <c r="SZS32" s="389"/>
      <c r="SZT32" s="389"/>
      <c r="SZU32" s="389"/>
      <c r="SZV32" s="389"/>
      <c r="SZW32" s="389"/>
      <c r="SZX32" s="389"/>
      <c r="SZY32" s="389"/>
      <c r="SZZ32" s="389"/>
      <c r="TAA32" s="389"/>
      <c r="TAB32" s="389"/>
      <c r="TAC32" s="389"/>
      <c r="TAD32" s="389"/>
      <c r="TAE32" s="389"/>
      <c r="TAF32" s="389"/>
      <c r="TAG32" s="389"/>
      <c r="TAH32" s="389"/>
      <c r="TAI32" s="389"/>
      <c r="TAJ32" s="389"/>
      <c r="TAK32" s="389"/>
      <c r="TAL32" s="389"/>
      <c r="TAM32" s="389"/>
      <c r="TAN32" s="389"/>
      <c r="TAO32" s="389"/>
      <c r="TAP32" s="389"/>
      <c r="TAQ32" s="389"/>
      <c r="TAR32" s="389"/>
      <c r="TAS32" s="389"/>
      <c r="TAT32" s="389"/>
      <c r="TAU32" s="389"/>
      <c r="TAV32" s="389"/>
      <c r="TAW32" s="389"/>
      <c r="TAX32" s="389"/>
      <c r="TAY32" s="389"/>
      <c r="TAZ32" s="389"/>
      <c r="TBA32" s="389"/>
      <c r="TBB32" s="389"/>
      <c r="TBC32" s="389"/>
      <c r="TBD32" s="389"/>
      <c r="TBE32" s="389"/>
      <c r="TBF32" s="389"/>
      <c r="TBG32" s="389"/>
      <c r="TBH32" s="389"/>
      <c r="TBI32" s="389"/>
      <c r="TBJ32" s="389"/>
      <c r="TBK32" s="389"/>
      <c r="TBL32" s="389"/>
      <c r="TBM32" s="389"/>
      <c r="TBN32" s="389"/>
      <c r="TBO32" s="389"/>
      <c r="TBP32" s="389"/>
      <c r="TBQ32" s="389"/>
      <c r="TBR32" s="389"/>
      <c r="TBS32" s="389"/>
      <c r="TBT32" s="389"/>
      <c r="TBU32" s="389"/>
      <c r="TBV32" s="389"/>
      <c r="TBW32" s="389"/>
      <c r="TBX32" s="389"/>
      <c r="TBY32" s="389"/>
      <c r="TBZ32" s="389"/>
      <c r="TCA32" s="389"/>
      <c r="TCB32" s="389"/>
      <c r="TCC32" s="389"/>
      <c r="TCD32" s="389"/>
      <c r="TCE32" s="389"/>
      <c r="TCF32" s="389"/>
      <c r="TCG32" s="389"/>
      <c r="TCH32" s="389"/>
      <c r="TCI32" s="389"/>
      <c r="TCJ32" s="389"/>
      <c r="TCK32" s="389"/>
      <c r="TCL32" s="389"/>
      <c r="TCM32" s="389"/>
      <c r="TCN32" s="389"/>
      <c r="TCO32" s="389"/>
      <c r="TCP32" s="389"/>
      <c r="TCQ32" s="389"/>
      <c r="TCR32" s="389"/>
      <c r="TCS32" s="389"/>
      <c r="TCT32" s="389"/>
      <c r="TCU32" s="389"/>
      <c r="TCV32" s="389"/>
      <c r="TCW32" s="389"/>
      <c r="TCX32" s="389"/>
      <c r="TCY32" s="389"/>
      <c r="TCZ32" s="389"/>
      <c r="TDA32" s="389"/>
      <c r="TDB32" s="389"/>
      <c r="TDC32" s="389"/>
      <c r="TDD32" s="389"/>
      <c r="TDE32" s="389"/>
      <c r="TDF32" s="389"/>
      <c r="TDG32" s="389"/>
      <c r="TDH32" s="389"/>
      <c r="TDI32" s="389"/>
      <c r="TDJ32" s="389"/>
      <c r="TDK32" s="389"/>
      <c r="TDL32" s="389"/>
      <c r="TDM32" s="389"/>
      <c r="TDN32" s="389"/>
      <c r="TDO32" s="389"/>
      <c r="TDP32" s="389"/>
      <c r="TDQ32" s="389"/>
      <c r="TDR32" s="389"/>
      <c r="TDS32" s="389"/>
      <c r="TDT32" s="389"/>
      <c r="TDU32" s="389"/>
      <c r="TDV32" s="389"/>
      <c r="TDW32" s="389"/>
      <c r="TDX32" s="389"/>
      <c r="TDY32" s="389"/>
      <c r="TDZ32" s="389"/>
      <c r="TEA32" s="389"/>
      <c r="TEB32" s="389"/>
      <c r="TEC32" s="389"/>
      <c r="TED32" s="389"/>
      <c r="TEE32" s="389"/>
      <c r="TEF32" s="389"/>
      <c r="TEG32" s="389"/>
      <c r="TEH32" s="389"/>
      <c r="TEI32" s="389"/>
      <c r="TEJ32" s="389"/>
      <c r="TEK32" s="389"/>
      <c r="TEL32" s="389"/>
      <c r="TEM32" s="389"/>
      <c r="TEN32" s="389"/>
      <c r="TEO32" s="389"/>
      <c r="TEP32" s="389"/>
      <c r="TEQ32" s="389"/>
      <c r="TER32" s="389"/>
      <c r="TES32" s="389"/>
      <c r="TET32" s="389"/>
      <c r="TEU32" s="389"/>
      <c r="TEV32" s="389"/>
      <c r="TEW32" s="389"/>
      <c r="TEX32" s="389"/>
      <c r="TEY32" s="389"/>
      <c r="TEZ32" s="389"/>
      <c r="TFA32" s="389"/>
      <c r="TFB32" s="389"/>
      <c r="TFC32" s="389"/>
      <c r="TFD32" s="389"/>
      <c r="TFE32" s="389"/>
      <c r="TFF32" s="389"/>
      <c r="TFG32" s="389"/>
      <c r="TFH32" s="389"/>
      <c r="TFI32" s="389"/>
      <c r="TFJ32" s="389"/>
      <c r="TFK32" s="389"/>
      <c r="TFL32" s="389"/>
      <c r="TFM32" s="389"/>
      <c r="TFN32" s="389"/>
      <c r="TFO32" s="389"/>
      <c r="TFP32" s="389"/>
      <c r="TFQ32" s="389"/>
      <c r="TFR32" s="389"/>
      <c r="TFS32" s="389"/>
      <c r="TFT32" s="389"/>
      <c r="TFU32" s="389"/>
      <c r="TFV32" s="389"/>
      <c r="TFW32" s="389"/>
      <c r="TFX32" s="389"/>
      <c r="TFY32" s="389"/>
      <c r="TFZ32" s="389"/>
      <c r="TGA32" s="389"/>
      <c r="TGB32" s="389"/>
      <c r="TGC32" s="389"/>
      <c r="TGD32" s="389"/>
      <c r="TGE32" s="389"/>
      <c r="TGF32" s="389"/>
      <c r="TGG32" s="389"/>
      <c r="TGH32" s="389"/>
      <c r="TGI32" s="389"/>
      <c r="TGJ32" s="389"/>
      <c r="TGK32" s="389"/>
      <c r="TGL32" s="389"/>
      <c r="TGM32" s="389"/>
      <c r="TGN32" s="389"/>
      <c r="TGO32" s="389"/>
      <c r="TGP32" s="389"/>
      <c r="TGQ32" s="389"/>
      <c r="TGR32" s="389"/>
      <c r="TGS32" s="389"/>
      <c r="TGT32" s="389"/>
      <c r="TGU32" s="389"/>
      <c r="TGV32" s="389"/>
      <c r="TGW32" s="389"/>
      <c r="TGX32" s="389"/>
      <c r="TGY32" s="389"/>
      <c r="TGZ32" s="389"/>
      <c r="THA32" s="389"/>
      <c r="THB32" s="389"/>
      <c r="THC32" s="389"/>
      <c r="THD32" s="389"/>
      <c r="THE32" s="389"/>
      <c r="THF32" s="389"/>
      <c r="THG32" s="389"/>
      <c r="THH32" s="389"/>
      <c r="THI32" s="389"/>
      <c r="THJ32" s="389"/>
      <c r="THK32" s="389"/>
      <c r="THL32" s="389"/>
      <c r="THM32" s="389"/>
      <c r="THN32" s="389"/>
      <c r="THO32" s="389"/>
      <c r="THP32" s="389"/>
      <c r="THQ32" s="389"/>
      <c r="THR32" s="389"/>
      <c r="THS32" s="389"/>
      <c r="THT32" s="389"/>
      <c r="THU32" s="389"/>
      <c r="THV32" s="389"/>
      <c r="THW32" s="389"/>
      <c r="THX32" s="389"/>
      <c r="THY32" s="389"/>
      <c r="THZ32" s="389"/>
      <c r="TIA32" s="389"/>
      <c r="TIB32" s="389"/>
      <c r="TIC32" s="389"/>
      <c r="TID32" s="389"/>
      <c r="TIE32" s="389"/>
      <c r="TIF32" s="389"/>
      <c r="TIG32" s="389"/>
      <c r="TIH32" s="389"/>
      <c r="TII32" s="389"/>
      <c r="TIJ32" s="389"/>
      <c r="TIK32" s="389"/>
      <c r="TIL32" s="389"/>
      <c r="TIM32" s="389"/>
      <c r="TIN32" s="389"/>
      <c r="TIO32" s="389"/>
      <c r="TIP32" s="389"/>
      <c r="TIQ32" s="389"/>
      <c r="TIR32" s="389"/>
      <c r="TIS32" s="389"/>
      <c r="TIT32" s="389"/>
      <c r="TIU32" s="389"/>
      <c r="TIV32" s="389"/>
      <c r="TIW32" s="389"/>
      <c r="TIX32" s="389"/>
      <c r="TIY32" s="389"/>
      <c r="TIZ32" s="389"/>
      <c r="TJA32" s="389"/>
      <c r="TJB32" s="389"/>
      <c r="TJC32" s="389"/>
      <c r="TJD32" s="389"/>
      <c r="TJE32" s="389"/>
      <c r="TJF32" s="389"/>
      <c r="TJG32" s="389"/>
      <c r="TJH32" s="389"/>
      <c r="TJI32" s="389"/>
      <c r="TJJ32" s="389"/>
      <c r="TJK32" s="389"/>
      <c r="TJL32" s="389"/>
      <c r="TJM32" s="389"/>
      <c r="TJN32" s="389"/>
      <c r="TJO32" s="389"/>
      <c r="TJP32" s="389"/>
      <c r="TJQ32" s="389"/>
      <c r="TJR32" s="389"/>
      <c r="TJS32" s="389"/>
      <c r="TJT32" s="389"/>
      <c r="TJU32" s="389"/>
      <c r="TJV32" s="389"/>
      <c r="TJW32" s="389"/>
      <c r="TJX32" s="389"/>
      <c r="TJY32" s="389"/>
      <c r="TJZ32" s="389"/>
      <c r="TKA32" s="389"/>
      <c r="TKB32" s="389"/>
      <c r="TKC32" s="389"/>
      <c r="TKD32" s="389"/>
      <c r="TKE32" s="389"/>
      <c r="TKF32" s="389"/>
      <c r="TKG32" s="389"/>
      <c r="TKH32" s="389"/>
      <c r="TKI32" s="389"/>
      <c r="TKJ32" s="389"/>
      <c r="TKK32" s="389"/>
      <c r="TKL32" s="389"/>
      <c r="TKM32" s="389"/>
      <c r="TKN32" s="389"/>
      <c r="TKO32" s="389"/>
      <c r="TKP32" s="389"/>
      <c r="TKQ32" s="389"/>
      <c r="TKR32" s="389"/>
      <c r="TKS32" s="389"/>
      <c r="TKT32" s="389"/>
      <c r="TKU32" s="389"/>
      <c r="TKV32" s="389"/>
      <c r="TKW32" s="389"/>
      <c r="TKX32" s="389"/>
      <c r="TKY32" s="389"/>
      <c r="TKZ32" s="389"/>
      <c r="TLA32" s="389"/>
      <c r="TLB32" s="389"/>
      <c r="TLC32" s="389"/>
      <c r="TLD32" s="389"/>
      <c r="TLE32" s="389"/>
      <c r="TLF32" s="389"/>
      <c r="TLG32" s="389"/>
      <c r="TLH32" s="389"/>
      <c r="TLI32" s="389"/>
      <c r="TLJ32" s="389"/>
      <c r="TLK32" s="389"/>
      <c r="TLL32" s="389"/>
      <c r="TLM32" s="389"/>
      <c r="TLN32" s="389"/>
      <c r="TLO32" s="389"/>
      <c r="TLP32" s="389"/>
      <c r="TLQ32" s="389"/>
      <c r="TLR32" s="389"/>
      <c r="TLS32" s="389"/>
      <c r="TLT32" s="389"/>
      <c r="TLU32" s="389"/>
      <c r="TLV32" s="389"/>
      <c r="TLW32" s="389"/>
      <c r="TLX32" s="389"/>
      <c r="TLY32" s="389"/>
      <c r="TLZ32" s="389"/>
      <c r="TMA32" s="389"/>
      <c r="TMB32" s="389"/>
      <c r="TMC32" s="389"/>
      <c r="TMD32" s="389"/>
      <c r="TME32" s="389"/>
      <c r="TMF32" s="389"/>
      <c r="TMG32" s="389"/>
      <c r="TMH32" s="389"/>
      <c r="TMI32" s="389"/>
      <c r="TMJ32" s="389"/>
      <c r="TMK32" s="389"/>
      <c r="TML32" s="389"/>
      <c r="TMM32" s="389"/>
      <c r="TMN32" s="389"/>
      <c r="TMO32" s="389"/>
      <c r="TMP32" s="389"/>
      <c r="TMQ32" s="389"/>
      <c r="TMR32" s="389"/>
      <c r="TMS32" s="389"/>
      <c r="TMT32" s="389"/>
      <c r="TMU32" s="389"/>
      <c r="TMV32" s="389"/>
      <c r="TMW32" s="389"/>
      <c r="TMX32" s="389"/>
      <c r="TMY32" s="389"/>
      <c r="TMZ32" s="389"/>
      <c r="TNA32" s="389"/>
      <c r="TNB32" s="389"/>
      <c r="TNC32" s="389"/>
      <c r="TND32" s="389"/>
      <c r="TNE32" s="389"/>
      <c r="TNF32" s="389"/>
      <c r="TNG32" s="389"/>
      <c r="TNH32" s="389"/>
      <c r="TNI32" s="389"/>
      <c r="TNJ32" s="389"/>
      <c r="TNK32" s="389"/>
      <c r="TNL32" s="389"/>
      <c r="TNM32" s="389"/>
      <c r="TNN32" s="389"/>
      <c r="TNO32" s="389"/>
      <c r="TNP32" s="389"/>
      <c r="TNQ32" s="389"/>
      <c r="TNR32" s="389"/>
      <c r="TNS32" s="389"/>
      <c r="TNT32" s="389"/>
      <c r="TNU32" s="389"/>
      <c r="TNV32" s="389"/>
      <c r="TNW32" s="389"/>
      <c r="TNX32" s="389"/>
      <c r="TNY32" s="389"/>
      <c r="TNZ32" s="389"/>
      <c r="TOA32" s="389"/>
      <c r="TOB32" s="389"/>
      <c r="TOC32" s="389"/>
      <c r="TOD32" s="389"/>
      <c r="TOE32" s="389"/>
      <c r="TOF32" s="389"/>
      <c r="TOG32" s="389"/>
      <c r="TOH32" s="389"/>
      <c r="TOI32" s="389"/>
      <c r="TOJ32" s="389"/>
      <c r="TOK32" s="389"/>
      <c r="TOL32" s="389"/>
      <c r="TOM32" s="389"/>
      <c r="TON32" s="389"/>
      <c r="TOO32" s="389"/>
      <c r="TOP32" s="389"/>
      <c r="TOQ32" s="389"/>
      <c r="TOR32" s="389"/>
      <c r="TOS32" s="389"/>
      <c r="TOT32" s="389"/>
      <c r="TOU32" s="389"/>
      <c r="TOV32" s="389"/>
      <c r="TOW32" s="389"/>
      <c r="TOX32" s="389"/>
      <c r="TOY32" s="389"/>
      <c r="TOZ32" s="389"/>
      <c r="TPA32" s="389"/>
      <c r="TPB32" s="389"/>
      <c r="TPC32" s="389"/>
      <c r="TPD32" s="389"/>
      <c r="TPE32" s="389"/>
      <c r="TPF32" s="389"/>
      <c r="TPG32" s="389"/>
      <c r="TPH32" s="389"/>
      <c r="TPI32" s="389"/>
      <c r="TPJ32" s="389"/>
      <c r="TPK32" s="389"/>
      <c r="TPL32" s="389"/>
      <c r="TPM32" s="389"/>
      <c r="TPN32" s="389"/>
      <c r="TPO32" s="389"/>
      <c r="TPP32" s="389"/>
      <c r="TPQ32" s="389"/>
      <c r="TPR32" s="389"/>
      <c r="TPS32" s="389"/>
      <c r="TPT32" s="389"/>
      <c r="TPU32" s="389"/>
      <c r="TPV32" s="389"/>
      <c r="TPW32" s="389"/>
      <c r="TPX32" s="389"/>
      <c r="TPY32" s="389"/>
      <c r="TPZ32" s="389"/>
      <c r="TQA32" s="389"/>
      <c r="TQB32" s="389"/>
      <c r="TQC32" s="389"/>
      <c r="TQD32" s="389"/>
      <c r="TQE32" s="389"/>
      <c r="TQF32" s="389"/>
      <c r="TQG32" s="389"/>
      <c r="TQH32" s="389"/>
      <c r="TQI32" s="389"/>
      <c r="TQJ32" s="389"/>
      <c r="TQK32" s="389"/>
      <c r="TQL32" s="389"/>
      <c r="TQM32" s="389"/>
      <c r="TQN32" s="389"/>
      <c r="TQO32" s="389"/>
      <c r="TQP32" s="389"/>
      <c r="TQQ32" s="389"/>
      <c r="TQR32" s="389"/>
      <c r="TQS32" s="389"/>
      <c r="TQT32" s="389"/>
      <c r="TQU32" s="389"/>
      <c r="TQV32" s="389"/>
      <c r="TQW32" s="389"/>
      <c r="TQX32" s="389"/>
      <c r="TQY32" s="389"/>
      <c r="TQZ32" s="389"/>
      <c r="TRA32" s="389"/>
      <c r="TRB32" s="389"/>
      <c r="TRC32" s="389"/>
      <c r="TRD32" s="389"/>
      <c r="TRE32" s="389"/>
      <c r="TRF32" s="389"/>
      <c r="TRG32" s="389"/>
      <c r="TRH32" s="389"/>
      <c r="TRI32" s="389"/>
      <c r="TRJ32" s="389"/>
      <c r="TRK32" s="389"/>
      <c r="TRL32" s="389"/>
      <c r="TRM32" s="389"/>
      <c r="TRN32" s="389"/>
      <c r="TRO32" s="389"/>
      <c r="TRP32" s="389"/>
      <c r="TRQ32" s="389"/>
      <c r="TRR32" s="389"/>
      <c r="TRS32" s="389"/>
      <c r="TRT32" s="389"/>
      <c r="TRU32" s="389"/>
      <c r="TRV32" s="389"/>
      <c r="TRW32" s="389"/>
      <c r="TRX32" s="389"/>
      <c r="TRY32" s="389"/>
      <c r="TRZ32" s="389"/>
      <c r="TSA32" s="389"/>
      <c r="TSB32" s="389"/>
      <c r="TSC32" s="389"/>
      <c r="TSD32" s="389"/>
      <c r="TSE32" s="389"/>
      <c r="TSF32" s="389"/>
      <c r="TSG32" s="389"/>
      <c r="TSH32" s="389"/>
      <c r="TSI32" s="389"/>
      <c r="TSJ32" s="389"/>
      <c r="TSK32" s="389"/>
      <c r="TSL32" s="389"/>
      <c r="TSM32" s="389"/>
      <c r="TSN32" s="389"/>
      <c r="TSO32" s="389"/>
      <c r="TSP32" s="389"/>
      <c r="TSQ32" s="389"/>
      <c r="TSR32" s="389"/>
      <c r="TSS32" s="389"/>
      <c r="TST32" s="389"/>
      <c r="TSU32" s="389"/>
      <c r="TSV32" s="389"/>
      <c r="TSW32" s="389"/>
      <c r="TSX32" s="389"/>
      <c r="TSY32" s="389"/>
      <c r="TSZ32" s="389"/>
      <c r="TTA32" s="389"/>
      <c r="TTB32" s="389"/>
      <c r="TTC32" s="389"/>
      <c r="TTD32" s="389"/>
      <c r="TTE32" s="389"/>
      <c r="TTF32" s="389"/>
      <c r="TTG32" s="389"/>
      <c r="TTH32" s="389"/>
      <c r="TTI32" s="389"/>
      <c r="TTJ32" s="389"/>
      <c r="TTK32" s="389"/>
      <c r="TTL32" s="389"/>
      <c r="TTM32" s="389"/>
      <c r="TTN32" s="389"/>
      <c r="TTO32" s="389"/>
      <c r="TTP32" s="389"/>
      <c r="TTQ32" s="389"/>
      <c r="TTR32" s="389"/>
      <c r="TTS32" s="389"/>
      <c r="TTT32" s="389"/>
      <c r="TTU32" s="389"/>
      <c r="TTV32" s="389"/>
      <c r="TTW32" s="389"/>
      <c r="TTX32" s="389"/>
      <c r="TTY32" s="389"/>
      <c r="TTZ32" s="389"/>
      <c r="TUA32" s="389"/>
      <c r="TUB32" s="389"/>
      <c r="TUC32" s="389"/>
      <c r="TUD32" s="389"/>
      <c r="TUE32" s="389"/>
      <c r="TUF32" s="389"/>
      <c r="TUG32" s="389"/>
      <c r="TUH32" s="389"/>
      <c r="TUI32" s="389"/>
      <c r="TUJ32" s="389"/>
      <c r="TUK32" s="389"/>
      <c r="TUL32" s="389"/>
      <c r="TUM32" s="389"/>
      <c r="TUN32" s="389"/>
      <c r="TUO32" s="389"/>
      <c r="TUP32" s="389"/>
      <c r="TUQ32" s="389"/>
      <c r="TUR32" s="389"/>
      <c r="TUS32" s="389"/>
      <c r="TUT32" s="389"/>
      <c r="TUU32" s="389"/>
      <c r="TUV32" s="389"/>
      <c r="TUW32" s="389"/>
      <c r="TUX32" s="389"/>
      <c r="TUY32" s="389"/>
      <c r="TUZ32" s="389"/>
      <c r="TVA32" s="389"/>
      <c r="TVB32" s="389"/>
      <c r="TVC32" s="389"/>
      <c r="TVD32" s="389"/>
      <c r="TVE32" s="389"/>
      <c r="TVF32" s="389"/>
      <c r="TVG32" s="389"/>
      <c r="TVH32" s="389"/>
      <c r="TVI32" s="389"/>
      <c r="TVJ32" s="389"/>
      <c r="TVK32" s="389"/>
      <c r="TVL32" s="389"/>
      <c r="TVM32" s="389"/>
      <c r="TVN32" s="389"/>
      <c r="TVO32" s="389"/>
      <c r="TVP32" s="389"/>
      <c r="TVQ32" s="389"/>
      <c r="TVR32" s="389"/>
      <c r="TVS32" s="389"/>
      <c r="TVT32" s="389"/>
      <c r="TVU32" s="389"/>
      <c r="TVV32" s="389"/>
      <c r="TVW32" s="389"/>
      <c r="TVX32" s="389"/>
      <c r="TVY32" s="389"/>
      <c r="TVZ32" s="389"/>
      <c r="TWA32" s="389"/>
      <c r="TWB32" s="389"/>
      <c r="TWC32" s="389"/>
      <c r="TWD32" s="389"/>
      <c r="TWE32" s="389"/>
      <c r="TWF32" s="389"/>
      <c r="TWG32" s="389"/>
      <c r="TWH32" s="389"/>
      <c r="TWI32" s="389"/>
      <c r="TWJ32" s="389"/>
      <c r="TWK32" s="389"/>
      <c r="TWL32" s="389"/>
      <c r="TWM32" s="389"/>
      <c r="TWN32" s="389"/>
      <c r="TWO32" s="389"/>
      <c r="TWP32" s="389"/>
      <c r="TWQ32" s="389"/>
      <c r="TWR32" s="389"/>
      <c r="TWS32" s="389"/>
      <c r="TWT32" s="389"/>
      <c r="TWU32" s="389"/>
      <c r="TWV32" s="389"/>
      <c r="TWW32" s="389"/>
      <c r="TWX32" s="389"/>
      <c r="TWY32" s="389"/>
      <c r="TWZ32" s="389"/>
      <c r="TXA32" s="389"/>
      <c r="TXB32" s="389"/>
      <c r="TXC32" s="389"/>
      <c r="TXD32" s="389"/>
      <c r="TXE32" s="389"/>
      <c r="TXF32" s="389"/>
      <c r="TXG32" s="389"/>
      <c r="TXH32" s="389"/>
      <c r="TXI32" s="389"/>
      <c r="TXJ32" s="389"/>
      <c r="TXK32" s="389"/>
      <c r="TXL32" s="389"/>
      <c r="TXM32" s="389"/>
      <c r="TXN32" s="389"/>
      <c r="TXO32" s="389"/>
      <c r="TXP32" s="389"/>
      <c r="TXQ32" s="389"/>
      <c r="TXR32" s="389"/>
      <c r="TXS32" s="389"/>
      <c r="TXT32" s="389"/>
      <c r="TXU32" s="389"/>
      <c r="TXV32" s="389"/>
      <c r="TXW32" s="389"/>
      <c r="TXX32" s="389"/>
      <c r="TXY32" s="389"/>
      <c r="TXZ32" s="389"/>
      <c r="TYA32" s="389"/>
      <c r="TYB32" s="389"/>
      <c r="TYC32" s="389"/>
      <c r="TYD32" s="389"/>
      <c r="TYE32" s="389"/>
      <c r="TYF32" s="389"/>
      <c r="TYG32" s="389"/>
      <c r="TYH32" s="389"/>
      <c r="TYI32" s="389"/>
      <c r="TYJ32" s="389"/>
      <c r="TYK32" s="389"/>
      <c r="TYL32" s="389"/>
      <c r="TYM32" s="389"/>
      <c r="TYN32" s="389"/>
      <c r="TYO32" s="389"/>
      <c r="TYP32" s="389"/>
      <c r="TYQ32" s="389"/>
      <c r="TYR32" s="389"/>
      <c r="TYS32" s="389"/>
      <c r="TYT32" s="389"/>
      <c r="TYU32" s="389"/>
      <c r="TYV32" s="389"/>
      <c r="TYW32" s="389"/>
      <c r="TYX32" s="389"/>
      <c r="TYY32" s="389"/>
      <c r="TYZ32" s="389"/>
      <c r="TZA32" s="389"/>
      <c r="TZB32" s="389"/>
      <c r="TZC32" s="389"/>
      <c r="TZD32" s="389"/>
      <c r="TZE32" s="389"/>
      <c r="TZF32" s="389"/>
      <c r="TZG32" s="389"/>
      <c r="TZH32" s="389"/>
      <c r="TZI32" s="389"/>
      <c r="TZJ32" s="389"/>
      <c r="TZK32" s="389"/>
      <c r="TZL32" s="389"/>
      <c r="TZM32" s="389"/>
      <c r="TZN32" s="389"/>
      <c r="TZO32" s="389"/>
      <c r="TZP32" s="389"/>
      <c r="TZQ32" s="389"/>
      <c r="TZR32" s="389"/>
      <c r="TZS32" s="389"/>
      <c r="TZT32" s="389"/>
      <c r="TZU32" s="389"/>
      <c r="TZV32" s="389"/>
      <c r="TZW32" s="389"/>
      <c r="TZX32" s="389"/>
      <c r="TZY32" s="389"/>
      <c r="TZZ32" s="389"/>
      <c r="UAA32" s="389"/>
      <c r="UAB32" s="389"/>
      <c r="UAC32" s="389"/>
      <c r="UAD32" s="389"/>
      <c r="UAE32" s="389"/>
      <c r="UAF32" s="389"/>
      <c r="UAG32" s="389"/>
      <c r="UAH32" s="389"/>
      <c r="UAI32" s="389"/>
      <c r="UAJ32" s="389"/>
      <c r="UAK32" s="389"/>
      <c r="UAL32" s="389"/>
      <c r="UAM32" s="389"/>
      <c r="UAN32" s="389"/>
      <c r="UAO32" s="389"/>
      <c r="UAP32" s="389"/>
      <c r="UAQ32" s="389"/>
      <c r="UAR32" s="389"/>
      <c r="UAS32" s="389"/>
      <c r="UAT32" s="389"/>
      <c r="UAU32" s="389"/>
      <c r="UAV32" s="389"/>
      <c r="UAW32" s="389"/>
      <c r="UAX32" s="389"/>
      <c r="UAY32" s="389"/>
      <c r="UAZ32" s="389"/>
      <c r="UBA32" s="389"/>
      <c r="UBB32" s="389"/>
      <c r="UBC32" s="389"/>
      <c r="UBD32" s="389"/>
      <c r="UBE32" s="389"/>
      <c r="UBF32" s="389"/>
      <c r="UBG32" s="389"/>
      <c r="UBH32" s="389"/>
      <c r="UBI32" s="389"/>
      <c r="UBJ32" s="389"/>
      <c r="UBK32" s="389"/>
      <c r="UBL32" s="389"/>
      <c r="UBM32" s="389"/>
      <c r="UBN32" s="389"/>
      <c r="UBO32" s="389"/>
      <c r="UBP32" s="389"/>
      <c r="UBQ32" s="389"/>
      <c r="UBR32" s="389"/>
      <c r="UBS32" s="389"/>
      <c r="UBT32" s="389"/>
      <c r="UBU32" s="389"/>
      <c r="UBV32" s="389"/>
      <c r="UBW32" s="389"/>
      <c r="UBX32" s="389"/>
      <c r="UBY32" s="389"/>
      <c r="UBZ32" s="389"/>
      <c r="UCA32" s="389"/>
      <c r="UCB32" s="389"/>
      <c r="UCC32" s="389"/>
      <c r="UCD32" s="389"/>
      <c r="UCE32" s="389"/>
      <c r="UCF32" s="389"/>
      <c r="UCG32" s="389"/>
      <c r="UCH32" s="389"/>
      <c r="UCI32" s="389"/>
      <c r="UCJ32" s="389"/>
      <c r="UCK32" s="389"/>
      <c r="UCL32" s="389"/>
      <c r="UCM32" s="389"/>
      <c r="UCN32" s="389"/>
      <c r="UCO32" s="389"/>
      <c r="UCP32" s="389"/>
      <c r="UCQ32" s="389"/>
      <c r="UCR32" s="389"/>
      <c r="UCS32" s="389"/>
      <c r="UCT32" s="389"/>
      <c r="UCU32" s="389"/>
      <c r="UCV32" s="389"/>
      <c r="UCW32" s="389"/>
      <c r="UCX32" s="389"/>
      <c r="UCY32" s="389"/>
      <c r="UCZ32" s="389"/>
      <c r="UDA32" s="389"/>
      <c r="UDB32" s="389"/>
      <c r="UDC32" s="389"/>
      <c r="UDD32" s="389"/>
      <c r="UDE32" s="389"/>
      <c r="UDF32" s="389"/>
      <c r="UDG32" s="389"/>
      <c r="UDH32" s="389"/>
      <c r="UDI32" s="389"/>
      <c r="UDJ32" s="389"/>
      <c r="UDK32" s="389"/>
    </row>
    <row r="33" spans="1:34 12136:14311">
      <c r="A33" s="348"/>
      <c r="B33" s="348"/>
      <c r="C33" s="211">
        <v>424</v>
      </c>
      <c r="D33" s="240">
        <v>150000</v>
      </c>
      <c r="E33" s="240">
        <v>150000</v>
      </c>
      <c r="F33" s="240"/>
      <c r="G33" s="337">
        <f t="shared" si="3"/>
        <v>300000</v>
      </c>
      <c r="H33" s="286"/>
      <c r="I33" s="349"/>
      <c r="J33" s="350"/>
      <c r="K33" s="211">
        <v>426</v>
      </c>
      <c r="L33" s="240">
        <v>500000</v>
      </c>
      <c r="M33" s="240">
        <v>0</v>
      </c>
      <c r="N33" s="240">
        <v>0</v>
      </c>
      <c r="O33" s="351">
        <f>N33+M33+L33</f>
        <v>500000</v>
      </c>
      <c r="P33" s="286"/>
      <c r="Q33" s="352"/>
      <c r="R33" s="353"/>
      <c r="S33" s="211">
        <v>426</v>
      </c>
      <c r="T33" s="253">
        <v>5000000</v>
      </c>
      <c r="U33" s="253">
        <v>5000000</v>
      </c>
      <c r="V33" s="253">
        <v>0</v>
      </c>
      <c r="W33" s="354">
        <f t="shared" ref="W33" si="5">SUM(T33:V33)</f>
        <v>10000000</v>
      </c>
      <c r="X33" s="274"/>
      <c r="Z33" s="355"/>
      <c r="AA33" s="353"/>
      <c r="AB33" s="211">
        <v>424</v>
      </c>
      <c r="AC33" s="240">
        <v>150000</v>
      </c>
      <c r="AD33" s="240">
        <v>150000</v>
      </c>
      <c r="AE33" s="240">
        <v>150000</v>
      </c>
      <c r="AF33" s="354">
        <f t="shared" si="4"/>
        <v>450000</v>
      </c>
      <c r="AG33" s="274"/>
      <c r="AH33" s="262"/>
      <c r="QXT33" s="389"/>
      <c r="QXU33" s="389"/>
      <c r="QXV33" s="389"/>
      <c r="QXW33" s="389"/>
      <c r="QXX33" s="389"/>
      <c r="QXY33" s="389"/>
      <c r="QXZ33" s="389"/>
      <c r="QYA33" s="389"/>
      <c r="QYB33" s="389"/>
      <c r="QYC33" s="389"/>
      <c r="QYD33" s="389"/>
      <c r="QYE33" s="389"/>
      <c r="QYF33" s="389"/>
      <c r="QYG33" s="389"/>
      <c r="QYH33" s="389"/>
      <c r="QYI33" s="389"/>
      <c r="QYJ33" s="389"/>
      <c r="QYK33" s="389"/>
      <c r="QYL33" s="389"/>
      <c r="QYM33" s="389"/>
      <c r="QYN33" s="389"/>
      <c r="QYO33" s="389"/>
      <c r="QYP33" s="389"/>
      <c r="QYQ33" s="389"/>
      <c r="QYR33" s="389"/>
      <c r="QYS33" s="389"/>
      <c r="QYT33" s="389"/>
      <c r="QYU33" s="389"/>
      <c r="QYV33" s="389"/>
      <c r="QYW33" s="389"/>
      <c r="QYX33" s="389"/>
      <c r="QYY33" s="389"/>
      <c r="QYZ33" s="389"/>
      <c r="QZA33" s="389"/>
      <c r="QZB33" s="389"/>
      <c r="QZC33" s="389"/>
      <c r="QZD33" s="389"/>
      <c r="QZE33" s="389"/>
      <c r="QZF33" s="389"/>
      <c r="QZG33" s="389"/>
      <c r="QZH33" s="389"/>
      <c r="QZI33" s="389"/>
      <c r="QZJ33" s="389"/>
      <c r="QZK33" s="389"/>
      <c r="QZL33" s="389"/>
      <c r="QZM33" s="389"/>
      <c r="QZN33" s="389"/>
      <c r="QZO33" s="389"/>
      <c r="QZP33" s="389"/>
      <c r="QZQ33" s="389"/>
      <c r="QZR33" s="389"/>
      <c r="QZS33" s="389"/>
      <c r="QZT33" s="389"/>
      <c r="QZU33" s="389"/>
      <c r="QZV33" s="389"/>
      <c r="QZW33" s="389"/>
      <c r="QZX33" s="389"/>
      <c r="QZY33" s="389"/>
      <c r="QZZ33" s="389"/>
      <c r="RAA33" s="389"/>
      <c r="RAB33" s="389"/>
      <c r="RAC33" s="389"/>
      <c r="RAD33" s="389"/>
      <c r="RAE33" s="389"/>
      <c r="RAF33" s="389"/>
      <c r="RAG33" s="389"/>
      <c r="RAH33" s="389"/>
      <c r="RAI33" s="389"/>
      <c r="RAJ33" s="389"/>
      <c r="RAK33" s="389"/>
      <c r="RAL33" s="389"/>
      <c r="RAM33" s="389"/>
      <c r="RAN33" s="389"/>
      <c r="RAO33" s="389"/>
      <c r="RAP33" s="389"/>
      <c r="RAQ33" s="389"/>
      <c r="RAR33" s="389"/>
      <c r="RAS33" s="389"/>
      <c r="RAT33" s="389"/>
      <c r="RAU33" s="389"/>
      <c r="RAV33" s="389"/>
      <c r="RAW33" s="389"/>
      <c r="RAX33" s="389"/>
      <c r="RAY33" s="389"/>
      <c r="RAZ33" s="389"/>
      <c r="RBA33" s="389"/>
      <c r="RBB33" s="389"/>
      <c r="RBC33" s="389"/>
      <c r="RBD33" s="389"/>
      <c r="RBE33" s="389"/>
      <c r="RBF33" s="389"/>
      <c r="RBG33" s="389"/>
      <c r="RBH33" s="389"/>
      <c r="RBI33" s="389"/>
      <c r="RBJ33" s="389"/>
      <c r="RBK33" s="389"/>
      <c r="RBL33" s="389"/>
      <c r="RBM33" s="389"/>
      <c r="RBN33" s="389"/>
      <c r="RBO33" s="389"/>
      <c r="RBP33" s="389"/>
      <c r="RBQ33" s="389"/>
      <c r="RBR33" s="389"/>
      <c r="RBS33" s="389"/>
      <c r="RBT33" s="389"/>
      <c r="RBU33" s="389"/>
      <c r="RBV33" s="389"/>
      <c r="RBW33" s="389"/>
      <c r="RBX33" s="389"/>
      <c r="RBY33" s="389"/>
      <c r="RBZ33" s="389"/>
      <c r="RCA33" s="389"/>
      <c r="RCB33" s="389"/>
      <c r="RCC33" s="389"/>
      <c r="RCD33" s="389"/>
      <c r="RCE33" s="389"/>
      <c r="RCF33" s="389"/>
      <c r="RCG33" s="389"/>
      <c r="RCH33" s="389"/>
      <c r="RCI33" s="389"/>
      <c r="RCJ33" s="389"/>
      <c r="RCK33" s="389"/>
      <c r="RCL33" s="389"/>
      <c r="RCM33" s="389"/>
      <c r="RCN33" s="389"/>
      <c r="RCO33" s="389"/>
      <c r="RCP33" s="389"/>
      <c r="RCQ33" s="389"/>
      <c r="RCR33" s="389"/>
      <c r="RCS33" s="389"/>
      <c r="RCT33" s="389"/>
      <c r="RCU33" s="389"/>
      <c r="RCV33" s="389"/>
      <c r="RCW33" s="389"/>
      <c r="RCX33" s="389"/>
      <c r="RCY33" s="389"/>
      <c r="RCZ33" s="389"/>
      <c r="RDA33" s="389"/>
      <c r="RDB33" s="389"/>
      <c r="RDC33" s="389"/>
      <c r="RDD33" s="389"/>
      <c r="RDE33" s="389"/>
      <c r="RDF33" s="389"/>
      <c r="RDG33" s="389"/>
      <c r="RDH33" s="389"/>
      <c r="RDI33" s="389"/>
      <c r="RDJ33" s="389"/>
      <c r="RDK33" s="389"/>
      <c r="RDL33" s="389"/>
      <c r="RDM33" s="389"/>
      <c r="RDN33" s="389"/>
      <c r="RDO33" s="389"/>
      <c r="RDP33" s="389"/>
      <c r="RDQ33" s="389"/>
      <c r="RDR33" s="389"/>
      <c r="RDS33" s="389"/>
      <c r="RDT33" s="389"/>
      <c r="RDU33" s="389"/>
      <c r="RDV33" s="389"/>
      <c r="RDW33" s="389"/>
      <c r="RDX33" s="389"/>
      <c r="RDY33" s="389"/>
      <c r="RDZ33" s="389"/>
      <c r="REA33" s="389"/>
      <c r="REB33" s="389"/>
      <c r="REC33" s="389"/>
      <c r="RED33" s="389"/>
      <c r="REE33" s="389"/>
      <c r="REF33" s="389"/>
      <c r="REG33" s="389"/>
      <c r="REH33" s="389"/>
      <c r="REI33" s="389"/>
      <c r="REJ33" s="389"/>
      <c r="REK33" s="389"/>
      <c r="REL33" s="389"/>
      <c r="REM33" s="389"/>
      <c r="REN33" s="389"/>
      <c r="REO33" s="389"/>
      <c r="REP33" s="389"/>
      <c r="REQ33" s="389"/>
      <c r="RER33" s="389"/>
      <c r="RES33" s="389"/>
      <c r="RET33" s="389"/>
      <c r="REU33" s="389"/>
      <c r="REV33" s="389"/>
      <c r="REW33" s="389"/>
      <c r="REX33" s="389"/>
      <c r="REY33" s="389"/>
      <c r="REZ33" s="389"/>
      <c r="RFA33" s="389"/>
      <c r="RFB33" s="389"/>
      <c r="RFC33" s="389"/>
      <c r="RFD33" s="389"/>
      <c r="RFE33" s="389"/>
      <c r="RFF33" s="389"/>
      <c r="RFG33" s="389"/>
      <c r="RFH33" s="389"/>
      <c r="RFI33" s="389"/>
      <c r="RFJ33" s="389"/>
      <c r="RFK33" s="389"/>
      <c r="RFL33" s="389"/>
      <c r="RFM33" s="389"/>
      <c r="RFN33" s="389"/>
      <c r="RFO33" s="389"/>
      <c r="RFP33" s="389"/>
      <c r="RFQ33" s="389"/>
      <c r="RFR33" s="389"/>
      <c r="RFS33" s="389"/>
      <c r="RFT33" s="389"/>
      <c r="RFU33" s="389"/>
      <c r="RFV33" s="389"/>
      <c r="RFW33" s="389"/>
      <c r="RFX33" s="389"/>
      <c r="RFY33" s="389"/>
      <c r="RFZ33" s="389"/>
      <c r="RGA33" s="389"/>
      <c r="RGB33" s="389"/>
      <c r="RGC33" s="389"/>
      <c r="RGD33" s="389"/>
      <c r="RGE33" s="389"/>
      <c r="RGF33" s="389"/>
      <c r="RGG33" s="389"/>
      <c r="RGH33" s="389"/>
      <c r="RGI33" s="389"/>
      <c r="RGJ33" s="389"/>
      <c r="RGK33" s="389"/>
      <c r="RGL33" s="389"/>
      <c r="RGM33" s="389"/>
      <c r="RGN33" s="389"/>
      <c r="RGO33" s="389"/>
      <c r="RGP33" s="389"/>
      <c r="RGQ33" s="389"/>
      <c r="RGR33" s="389"/>
      <c r="RGS33" s="389"/>
      <c r="RGT33" s="389"/>
      <c r="RGU33" s="389"/>
      <c r="RGV33" s="389"/>
      <c r="RGW33" s="389"/>
      <c r="RGX33" s="389"/>
      <c r="RGY33" s="389"/>
      <c r="RGZ33" s="389"/>
      <c r="RHA33" s="389"/>
      <c r="RHB33" s="389"/>
      <c r="RHC33" s="389"/>
      <c r="RHD33" s="389"/>
      <c r="RHE33" s="389"/>
      <c r="RHF33" s="389"/>
      <c r="RHG33" s="389"/>
      <c r="RHH33" s="389"/>
      <c r="RHI33" s="389"/>
      <c r="RHJ33" s="389"/>
      <c r="RHK33" s="389"/>
      <c r="RHL33" s="389"/>
      <c r="RHM33" s="389"/>
      <c r="RHN33" s="389"/>
      <c r="RHO33" s="389"/>
      <c r="RHP33" s="389"/>
      <c r="RHQ33" s="389"/>
      <c r="RHR33" s="389"/>
      <c r="RHS33" s="389"/>
      <c r="RHT33" s="389"/>
      <c r="RHU33" s="389"/>
      <c r="RHV33" s="389"/>
      <c r="RHW33" s="389"/>
      <c r="RHX33" s="389"/>
      <c r="RHY33" s="389"/>
      <c r="RHZ33" s="389"/>
      <c r="RIA33" s="389"/>
      <c r="RIB33" s="389"/>
      <c r="RIC33" s="389"/>
      <c r="RID33" s="389"/>
      <c r="RIE33" s="389"/>
      <c r="RIF33" s="389"/>
      <c r="RIG33" s="389"/>
      <c r="RIH33" s="389"/>
      <c r="RII33" s="389"/>
      <c r="RIJ33" s="389"/>
      <c r="RIK33" s="389"/>
      <c r="RIL33" s="389"/>
      <c r="RIM33" s="389"/>
      <c r="RIN33" s="389"/>
      <c r="RIO33" s="389"/>
      <c r="RIP33" s="389"/>
      <c r="RIQ33" s="389"/>
      <c r="RIR33" s="389"/>
      <c r="RIS33" s="389"/>
      <c r="RIT33" s="389"/>
      <c r="RIU33" s="389"/>
      <c r="RIV33" s="389"/>
      <c r="RIW33" s="389"/>
      <c r="RIX33" s="389"/>
      <c r="RIY33" s="389"/>
      <c r="RIZ33" s="389"/>
      <c r="RJA33" s="389"/>
      <c r="RJB33" s="389"/>
      <c r="RJC33" s="389"/>
      <c r="RJD33" s="389"/>
      <c r="RJE33" s="389"/>
      <c r="RJF33" s="389"/>
      <c r="RJG33" s="389"/>
      <c r="RJH33" s="389"/>
      <c r="RJI33" s="389"/>
      <c r="RJJ33" s="389"/>
      <c r="RJK33" s="389"/>
      <c r="RJL33" s="389"/>
      <c r="RJM33" s="389"/>
      <c r="RJN33" s="389"/>
      <c r="RJO33" s="389"/>
      <c r="RJP33" s="389"/>
      <c r="RJQ33" s="389"/>
      <c r="RJR33" s="389"/>
      <c r="RJS33" s="389"/>
      <c r="RJT33" s="389"/>
      <c r="RJU33" s="389"/>
      <c r="RJV33" s="389"/>
      <c r="RJW33" s="389"/>
      <c r="RJX33" s="389"/>
      <c r="RJY33" s="389"/>
      <c r="RJZ33" s="389"/>
      <c r="RKA33" s="389"/>
      <c r="RKB33" s="389"/>
      <c r="RKC33" s="389"/>
      <c r="RKD33" s="389"/>
      <c r="RKE33" s="389"/>
      <c r="RKF33" s="389"/>
      <c r="RKG33" s="389"/>
      <c r="RKH33" s="389"/>
      <c r="RKI33" s="389"/>
      <c r="RKJ33" s="389"/>
      <c r="RKK33" s="389"/>
      <c r="RKL33" s="389"/>
      <c r="RKM33" s="389"/>
      <c r="RKN33" s="389"/>
      <c r="RKO33" s="389"/>
      <c r="RKP33" s="389"/>
      <c r="RKQ33" s="389"/>
      <c r="RKR33" s="389"/>
      <c r="RKS33" s="389"/>
      <c r="RKT33" s="389"/>
      <c r="RKU33" s="389"/>
      <c r="RKV33" s="389"/>
      <c r="RKW33" s="389"/>
      <c r="RKX33" s="389"/>
      <c r="RKY33" s="389"/>
      <c r="RKZ33" s="389"/>
      <c r="RLA33" s="389"/>
      <c r="RLB33" s="389"/>
      <c r="RLC33" s="389"/>
      <c r="RLD33" s="389"/>
      <c r="RLE33" s="389"/>
      <c r="RLF33" s="389"/>
      <c r="RLG33" s="389"/>
      <c r="RLH33" s="389"/>
      <c r="RLI33" s="389"/>
      <c r="RLJ33" s="389"/>
      <c r="RLK33" s="389"/>
      <c r="RLL33" s="389"/>
      <c r="RLM33" s="389"/>
      <c r="RLN33" s="389"/>
      <c r="RLO33" s="389"/>
      <c r="RLP33" s="389"/>
      <c r="RLQ33" s="389"/>
      <c r="RLR33" s="389"/>
      <c r="RLS33" s="389"/>
      <c r="RLT33" s="389"/>
      <c r="RLU33" s="389"/>
      <c r="RLV33" s="389"/>
      <c r="RLW33" s="389"/>
      <c r="RLX33" s="389"/>
      <c r="RLY33" s="389"/>
      <c r="RLZ33" s="389"/>
      <c r="RMA33" s="389"/>
      <c r="RMB33" s="389"/>
      <c r="RMC33" s="389"/>
      <c r="RMD33" s="389"/>
      <c r="RME33" s="389"/>
      <c r="RMF33" s="389"/>
      <c r="RMG33" s="389"/>
      <c r="RMH33" s="389"/>
      <c r="RMI33" s="389"/>
      <c r="RMJ33" s="389"/>
      <c r="RMK33" s="389"/>
      <c r="RML33" s="389"/>
      <c r="RMM33" s="389"/>
      <c r="RMN33" s="389"/>
      <c r="RMO33" s="389"/>
      <c r="RMP33" s="389"/>
      <c r="RMQ33" s="389"/>
      <c r="RMR33" s="389"/>
      <c r="RMS33" s="389"/>
      <c r="RMT33" s="389"/>
      <c r="RMU33" s="389"/>
      <c r="RMV33" s="389"/>
      <c r="RMW33" s="389"/>
      <c r="RMX33" s="389"/>
      <c r="RMY33" s="389"/>
      <c r="RMZ33" s="389"/>
      <c r="RNA33" s="389"/>
      <c r="RNB33" s="389"/>
      <c r="RNC33" s="389"/>
      <c r="RND33" s="389"/>
      <c r="RNE33" s="389"/>
      <c r="RNF33" s="389"/>
      <c r="RNG33" s="389"/>
      <c r="RNH33" s="389"/>
      <c r="RNI33" s="389"/>
      <c r="RNJ33" s="389"/>
      <c r="RNK33" s="389"/>
      <c r="RNL33" s="389"/>
      <c r="RNM33" s="389"/>
      <c r="RNN33" s="389"/>
      <c r="RNO33" s="389"/>
      <c r="RNP33" s="389"/>
      <c r="RNQ33" s="389"/>
      <c r="RNR33" s="389"/>
      <c r="RNS33" s="389"/>
      <c r="RNT33" s="389"/>
      <c r="RNU33" s="389"/>
      <c r="RNV33" s="389"/>
      <c r="RNW33" s="389"/>
      <c r="RNX33" s="389"/>
      <c r="RNY33" s="389"/>
      <c r="RNZ33" s="389"/>
      <c r="ROA33" s="389"/>
      <c r="ROB33" s="389"/>
      <c r="ROC33" s="389"/>
      <c r="ROD33" s="389"/>
      <c r="ROE33" s="389"/>
      <c r="ROF33" s="389"/>
      <c r="ROG33" s="389"/>
      <c r="ROH33" s="389"/>
      <c r="ROI33" s="389"/>
      <c r="ROJ33" s="389"/>
      <c r="ROK33" s="389"/>
      <c r="ROL33" s="389"/>
      <c r="ROM33" s="389"/>
      <c r="RON33" s="389"/>
      <c r="ROO33" s="389"/>
      <c r="ROP33" s="389"/>
      <c r="ROQ33" s="389"/>
      <c r="ROR33" s="389"/>
      <c r="ROS33" s="389"/>
      <c r="ROT33" s="389"/>
      <c r="ROU33" s="389"/>
      <c r="ROV33" s="389"/>
      <c r="ROW33" s="389"/>
      <c r="ROX33" s="389"/>
      <c r="ROY33" s="389"/>
      <c r="ROZ33" s="389"/>
      <c r="RPA33" s="389"/>
      <c r="RPB33" s="389"/>
      <c r="RPC33" s="389"/>
      <c r="RPD33" s="389"/>
      <c r="RPE33" s="389"/>
      <c r="RPF33" s="389"/>
      <c r="RPG33" s="389"/>
      <c r="RPH33" s="389"/>
      <c r="RPI33" s="389"/>
      <c r="RPJ33" s="389"/>
      <c r="RPK33" s="389"/>
      <c r="RPL33" s="389"/>
      <c r="RPM33" s="389"/>
      <c r="RPN33" s="389"/>
      <c r="RPO33" s="389"/>
      <c r="RPP33" s="389"/>
      <c r="RPQ33" s="389"/>
      <c r="RPR33" s="389"/>
      <c r="RPS33" s="389"/>
      <c r="RPT33" s="389"/>
      <c r="RPU33" s="389"/>
      <c r="RPV33" s="389"/>
      <c r="RPW33" s="389"/>
      <c r="RPX33" s="389"/>
      <c r="RPY33" s="389"/>
      <c r="RPZ33" s="389"/>
      <c r="RQA33" s="389"/>
      <c r="RQB33" s="389"/>
      <c r="RQC33" s="389"/>
      <c r="RQD33" s="389"/>
      <c r="RQE33" s="389"/>
      <c r="RQF33" s="389"/>
      <c r="RQG33" s="389"/>
      <c r="RQH33" s="389"/>
      <c r="RQI33" s="389"/>
      <c r="RQJ33" s="389"/>
      <c r="RQK33" s="389"/>
      <c r="RQL33" s="389"/>
      <c r="RQM33" s="389"/>
      <c r="RQN33" s="389"/>
      <c r="RQO33" s="389"/>
      <c r="RQP33" s="389"/>
      <c r="RQQ33" s="389"/>
      <c r="RQR33" s="389"/>
      <c r="RQS33" s="389"/>
      <c r="RQT33" s="389"/>
      <c r="RQU33" s="389"/>
      <c r="RQV33" s="389"/>
      <c r="RQW33" s="389"/>
      <c r="RQX33" s="389"/>
      <c r="RQY33" s="389"/>
      <c r="RQZ33" s="389"/>
      <c r="RRA33" s="389"/>
      <c r="RRB33" s="389"/>
      <c r="RRC33" s="389"/>
      <c r="RRD33" s="389"/>
      <c r="RRE33" s="389"/>
      <c r="RRF33" s="389"/>
      <c r="RRG33" s="389"/>
      <c r="RRH33" s="389"/>
      <c r="RRI33" s="389"/>
      <c r="RRJ33" s="389"/>
      <c r="RRK33" s="389"/>
      <c r="RRL33" s="389"/>
      <c r="RRM33" s="389"/>
      <c r="RRN33" s="389"/>
      <c r="RRO33" s="389"/>
      <c r="RRP33" s="389"/>
      <c r="RRQ33" s="389"/>
      <c r="RRR33" s="389"/>
      <c r="RRS33" s="389"/>
      <c r="RRT33" s="389"/>
      <c r="RRU33" s="389"/>
      <c r="RRV33" s="389"/>
      <c r="RRW33" s="389"/>
      <c r="RRX33" s="389"/>
      <c r="RRY33" s="389"/>
      <c r="RRZ33" s="389"/>
      <c r="RSA33" s="389"/>
      <c r="RSB33" s="389"/>
      <c r="RSC33" s="389"/>
      <c r="RSD33" s="389"/>
      <c r="RSE33" s="389"/>
      <c r="RSF33" s="389"/>
      <c r="RSG33" s="389"/>
      <c r="RSH33" s="389"/>
      <c r="RSI33" s="389"/>
      <c r="RSJ33" s="389"/>
      <c r="RSK33" s="389"/>
      <c r="RSL33" s="389"/>
      <c r="RSM33" s="389"/>
      <c r="RSN33" s="389"/>
      <c r="RSO33" s="389"/>
      <c r="RSP33" s="389"/>
      <c r="RSQ33" s="389"/>
      <c r="RSR33" s="389"/>
      <c r="RSS33" s="389"/>
      <c r="RST33" s="389"/>
      <c r="RSU33" s="389"/>
      <c r="RSV33" s="389"/>
      <c r="RSW33" s="389"/>
      <c r="RSX33" s="389"/>
      <c r="RSY33" s="389"/>
      <c r="RSZ33" s="389"/>
      <c r="RTA33" s="389"/>
      <c r="RTB33" s="389"/>
      <c r="RTC33" s="389"/>
      <c r="RTD33" s="389"/>
      <c r="RTE33" s="389"/>
      <c r="RTF33" s="389"/>
      <c r="RTG33" s="389"/>
      <c r="RTH33" s="389"/>
      <c r="RTI33" s="389"/>
      <c r="RTJ33" s="389"/>
      <c r="RTK33" s="389"/>
      <c r="RTL33" s="389"/>
      <c r="RTM33" s="389"/>
      <c r="RTN33" s="389"/>
      <c r="RTO33" s="389"/>
      <c r="RTP33" s="389"/>
      <c r="RTQ33" s="389"/>
      <c r="RTR33" s="389"/>
      <c r="RTS33" s="389"/>
      <c r="RTT33" s="389"/>
      <c r="RTU33" s="389"/>
      <c r="RTV33" s="389"/>
      <c r="RTW33" s="389"/>
      <c r="RTX33" s="389"/>
      <c r="RTY33" s="389"/>
      <c r="RTZ33" s="389"/>
      <c r="RUA33" s="389"/>
      <c r="RUB33" s="389"/>
      <c r="RUC33" s="389"/>
      <c r="RUD33" s="389"/>
      <c r="RUE33" s="389"/>
      <c r="RUF33" s="389"/>
      <c r="RUG33" s="389"/>
      <c r="RUH33" s="389"/>
      <c r="RUI33" s="389"/>
      <c r="RUJ33" s="389"/>
      <c r="RUK33" s="389"/>
      <c r="RUL33" s="389"/>
      <c r="RUM33" s="389"/>
      <c r="RUN33" s="389"/>
      <c r="RUO33" s="389"/>
      <c r="RUP33" s="389"/>
      <c r="RUQ33" s="389"/>
      <c r="RUR33" s="389"/>
      <c r="RUS33" s="389"/>
      <c r="RUT33" s="389"/>
      <c r="RUU33" s="389"/>
      <c r="RUV33" s="389"/>
      <c r="RUW33" s="389"/>
      <c r="RUX33" s="389"/>
      <c r="RUY33" s="389"/>
      <c r="RUZ33" s="389"/>
      <c r="RVA33" s="389"/>
      <c r="RVB33" s="389"/>
      <c r="RVC33" s="389"/>
      <c r="RVD33" s="389"/>
      <c r="RVE33" s="389"/>
      <c r="RVF33" s="389"/>
      <c r="RVG33" s="389"/>
      <c r="RVH33" s="389"/>
      <c r="RVI33" s="389"/>
      <c r="RVJ33" s="389"/>
      <c r="RVK33" s="389"/>
      <c r="RVL33" s="389"/>
      <c r="RVM33" s="389"/>
      <c r="RVN33" s="389"/>
      <c r="RVO33" s="389"/>
      <c r="RVP33" s="389"/>
      <c r="RVQ33" s="389"/>
      <c r="RVR33" s="389"/>
      <c r="RVS33" s="389"/>
      <c r="RVT33" s="389"/>
      <c r="RVU33" s="389"/>
      <c r="RVV33" s="389"/>
      <c r="RVW33" s="389"/>
      <c r="RVX33" s="389"/>
      <c r="RVY33" s="389"/>
      <c r="RVZ33" s="389"/>
      <c r="RWA33" s="389"/>
      <c r="RWB33" s="389"/>
      <c r="RWC33" s="389"/>
      <c r="RWD33" s="389"/>
      <c r="RWE33" s="389"/>
      <c r="RWF33" s="389"/>
      <c r="RWG33" s="389"/>
      <c r="RWH33" s="389"/>
      <c r="RWI33" s="389"/>
      <c r="RWJ33" s="389"/>
      <c r="RWK33" s="389"/>
      <c r="RWL33" s="389"/>
      <c r="RWM33" s="389"/>
      <c r="RWN33" s="389"/>
      <c r="RWO33" s="389"/>
      <c r="RWP33" s="389"/>
      <c r="RWQ33" s="389"/>
      <c r="RWR33" s="389"/>
      <c r="RWS33" s="389"/>
      <c r="RWT33" s="389"/>
      <c r="RWU33" s="389"/>
      <c r="RWV33" s="389"/>
      <c r="RWW33" s="389"/>
      <c r="RWX33" s="389"/>
      <c r="RWY33" s="389"/>
      <c r="RWZ33" s="389"/>
      <c r="RXA33" s="389"/>
      <c r="RXB33" s="389"/>
      <c r="RXC33" s="389"/>
      <c r="RXD33" s="389"/>
      <c r="RXE33" s="389"/>
      <c r="RXF33" s="389"/>
      <c r="RXG33" s="389"/>
      <c r="RXH33" s="389"/>
      <c r="RXI33" s="389"/>
      <c r="RXJ33" s="389"/>
      <c r="RXK33" s="389"/>
      <c r="RXL33" s="389"/>
      <c r="RXM33" s="389"/>
      <c r="RXN33" s="389"/>
      <c r="RXO33" s="389"/>
      <c r="RXP33" s="389"/>
      <c r="RXQ33" s="389"/>
      <c r="RXR33" s="389"/>
      <c r="RXS33" s="389"/>
      <c r="RXT33" s="389"/>
      <c r="RXU33" s="389"/>
      <c r="RXV33" s="389"/>
      <c r="RXW33" s="389"/>
      <c r="RXX33" s="389"/>
      <c r="RXY33" s="389"/>
      <c r="RXZ33" s="389"/>
      <c r="RYA33" s="389"/>
      <c r="RYB33" s="389"/>
      <c r="RYC33" s="389"/>
      <c r="RYD33" s="389"/>
      <c r="RYE33" s="389"/>
      <c r="RYF33" s="389"/>
      <c r="RYG33" s="389"/>
      <c r="RYH33" s="389"/>
      <c r="RYI33" s="389"/>
      <c r="RYJ33" s="389"/>
      <c r="RYK33" s="389"/>
      <c r="RYL33" s="389"/>
      <c r="RYM33" s="389"/>
      <c r="RYN33" s="389"/>
      <c r="RYO33" s="389"/>
      <c r="RYP33" s="389"/>
      <c r="RYQ33" s="389"/>
      <c r="RYR33" s="389"/>
      <c r="RYS33" s="389"/>
      <c r="RYT33" s="389"/>
      <c r="RYU33" s="389"/>
      <c r="RYV33" s="389"/>
      <c r="RYW33" s="389"/>
      <c r="RYX33" s="389"/>
      <c r="RYY33" s="389"/>
      <c r="RYZ33" s="389"/>
      <c r="RZA33" s="389"/>
      <c r="RZB33" s="389"/>
      <c r="RZC33" s="389"/>
      <c r="RZD33" s="389"/>
      <c r="RZE33" s="389"/>
      <c r="RZF33" s="389"/>
      <c r="RZG33" s="389"/>
      <c r="RZH33" s="389"/>
      <c r="RZI33" s="389"/>
      <c r="RZJ33" s="389"/>
      <c r="RZK33" s="389"/>
      <c r="RZL33" s="389"/>
      <c r="RZM33" s="389"/>
      <c r="RZN33" s="389"/>
      <c r="RZO33" s="389"/>
      <c r="RZP33" s="389"/>
      <c r="RZQ33" s="389"/>
      <c r="RZR33" s="389"/>
      <c r="RZS33" s="389"/>
      <c r="RZT33" s="389"/>
      <c r="RZU33" s="389"/>
      <c r="RZV33" s="389"/>
      <c r="RZW33" s="389"/>
      <c r="RZX33" s="389"/>
      <c r="RZY33" s="389"/>
      <c r="RZZ33" s="389"/>
      <c r="SAA33" s="389"/>
      <c r="SAB33" s="389"/>
      <c r="SAC33" s="389"/>
      <c r="SAD33" s="389"/>
      <c r="SAE33" s="389"/>
      <c r="SAF33" s="389"/>
      <c r="SAG33" s="389"/>
      <c r="SAH33" s="389"/>
      <c r="SAI33" s="389"/>
      <c r="SAJ33" s="389"/>
      <c r="SAK33" s="389"/>
      <c r="SAL33" s="389"/>
      <c r="SAM33" s="389"/>
      <c r="SAN33" s="389"/>
      <c r="SAO33" s="389"/>
      <c r="SAP33" s="389"/>
      <c r="SAQ33" s="389"/>
      <c r="SAR33" s="389"/>
      <c r="SAS33" s="389"/>
      <c r="SAT33" s="389"/>
      <c r="SAU33" s="389"/>
      <c r="SAV33" s="389"/>
      <c r="SAW33" s="389"/>
      <c r="SAX33" s="389"/>
      <c r="SAY33" s="389"/>
      <c r="SAZ33" s="389"/>
      <c r="SBA33" s="389"/>
      <c r="SBB33" s="389"/>
      <c r="SBC33" s="389"/>
      <c r="SBD33" s="389"/>
      <c r="SBE33" s="389"/>
      <c r="SBF33" s="389"/>
      <c r="SBG33" s="389"/>
      <c r="SBH33" s="389"/>
      <c r="SBI33" s="389"/>
      <c r="SBJ33" s="389"/>
      <c r="SBK33" s="389"/>
      <c r="SBL33" s="389"/>
      <c r="SBM33" s="389"/>
      <c r="SBN33" s="389"/>
      <c r="SBO33" s="389"/>
      <c r="SBP33" s="389"/>
      <c r="SBQ33" s="389"/>
      <c r="SBR33" s="389"/>
      <c r="SBS33" s="389"/>
      <c r="SBT33" s="389"/>
      <c r="SBU33" s="389"/>
      <c r="SBV33" s="389"/>
      <c r="SBW33" s="389"/>
      <c r="SBX33" s="389"/>
      <c r="SBY33" s="389"/>
      <c r="SBZ33" s="389"/>
      <c r="SCA33" s="389"/>
      <c r="SCB33" s="389"/>
      <c r="SCC33" s="389"/>
      <c r="SCD33" s="389"/>
      <c r="SCE33" s="389"/>
      <c r="SCF33" s="389"/>
      <c r="SCG33" s="389"/>
      <c r="SCH33" s="389"/>
      <c r="SCI33" s="389"/>
      <c r="SCJ33" s="389"/>
      <c r="SCK33" s="389"/>
      <c r="SCL33" s="389"/>
      <c r="SCM33" s="389"/>
      <c r="SCN33" s="389"/>
      <c r="SCO33" s="389"/>
      <c r="SCP33" s="389"/>
      <c r="SCQ33" s="389"/>
      <c r="SCR33" s="389"/>
      <c r="SCS33" s="389"/>
      <c r="SCT33" s="389"/>
      <c r="SCU33" s="389"/>
      <c r="SCV33" s="389"/>
      <c r="SCW33" s="389"/>
      <c r="SCX33" s="389"/>
      <c r="SCY33" s="389"/>
      <c r="SCZ33" s="389"/>
      <c r="SDA33" s="389"/>
      <c r="SDB33" s="389"/>
      <c r="SDC33" s="389"/>
      <c r="SDD33" s="389"/>
      <c r="SDE33" s="389"/>
      <c r="SDF33" s="389"/>
      <c r="SDG33" s="389"/>
      <c r="SDH33" s="389"/>
      <c r="SDI33" s="389"/>
      <c r="SDJ33" s="389"/>
      <c r="SDK33" s="389"/>
      <c r="SDL33" s="389"/>
      <c r="SDM33" s="389"/>
      <c r="SDN33" s="389"/>
      <c r="SDO33" s="389"/>
      <c r="SDP33" s="389"/>
      <c r="SDQ33" s="389"/>
      <c r="SDR33" s="389"/>
      <c r="SDS33" s="389"/>
      <c r="SDT33" s="389"/>
      <c r="SDU33" s="389"/>
      <c r="SDV33" s="389"/>
      <c r="SDW33" s="389"/>
      <c r="SDX33" s="389"/>
      <c r="SDY33" s="389"/>
      <c r="SDZ33" s="389"/>
      <c r="SEA33" s="389"/>
      <c r="SEB33" s="389"/>
      <c r="SEC33" s="389"/>
      <c r="SED33" s="389"/>
      <c r="SEE33" s="389"/>
      <c r="SEF33" s="389"/>
      <c r="SEG33" s="389"/>
      <c r="SEH33" s="389"/>
      <c r="SEI33" s="389"/>
      <c r="SEJ33" s="389"/>
      <c r="SEK33" s="389"/>
      <c r="SEL33" s="389"/>
      <c r="SEM33" s="389"/>
      <c r="SEN33" s="389"/>
      <c r="SEO33" s="389"/>
      <c r="SEP33" s="389"/>
      <c r="SEQ33" s="389"/>
      <c r="SER33" s="389"/>
      <c r="SES33" s="389"/>
      <c r="SET33" s="389"/>
      <c r="SEU33" s="389"/>
      <c r="SEV33" s="389"/>
      <c r="SEW33" s="389"/>
      <c r="SEX33" s="389"/>
      <c r="SEY33" s="389"/>
      <c r="SEZ33" s="389"/>
      <c r="SFA33" s="389"/>
      <c r="SFB33" s="389"/>
      <c r="SFC33" s="389"/>
      <c r="SFD33" s="389"/>
      <c r="SFE33" s="389"/>
      <c r="SFF33" s="389"/>
      <c r="SFG33" s="389"/>
      <c r="SFH33" s="389"/>
      <c r="SFI33" s="389"/>
      <c r="SFJ33" s="389"/>
      <c r="SFK33" s="389"/>
      <c r="SFL33" s="389"/>
      <c r="SFM33" s="389"/>
      <c r="SFN33" s="389"/>
      <c r="SFO33" s="389"/>
      <c r="SFP33" s="389"/>
      <c r="SFQ33" s="389"/>
      <c r="SFR33" s="389"/>
      <c r="SFS33" s="389"/>
      <c r="SFT33" s="389"/>
      <c r="SFU33" s="389"/>
      <c r="SFV33" s="389"/>
      <c r="SFW33" s="389"/>
      <c r="SFX33" s="389"/>
      <c r="SFY33" s="389"/>
      <c r="SFZ33" s="389"/>
      <c r="SGA33" s="389"/>
      <c r="SGB33" s="389"/>
      <c r="SGC33" s="389"/>
      <c r="SGD33" s="389"/>
      <c r="SGE33" s="389"/>
      <c r="SGF33" s="389"/>
      <c r="SGG33" s="389"/>
      <c r="SGH33" s="389"/>
      <c r="SGI33" s="389"/>
      <c r="SGJ33" s="389"/>
      <c r="SGK33" s="389"/>
      <c r="SGL33" s="389"/>
      <c r="SGM33" s="389"/>
      <c r="SGN33" s="389"/>
      <c r="SGO33" s="389"/>
      <c r="SGP33" s="389"/>
      <c r="SGQ33" s="389"/>
      <c r="SGR33" s="389"/>
      <c r="SGS33" s="389"/>
      <c r="SGT33" s="389"/>
      <c r="SGU33" s="389"/>
      <c r="SGV33" s="389"/>
      <c r="SGW33" s="389"/>
      <c r="SGX33" s="389"/>
      <c r="SGY33" s="389"/>
      <c r="SGZ33" s="389"/>
      <c r="SHA33" s="389"/>
      <c r="SHB33" s="389"/>
      <c r="SHC33" s="389"/>
      <c r="SHD33" s="389"/>
      <c r="SHE33" s="389"/>
      <c r="SHF33" s="389"/>
      <c r="SHG33" s="389"/>
      <c r="SHH33" s="389"/>
      <c r="SHI33" s="389"/>
      <c r="SHJ33" s="389"/>
      <c r="SHK33" s="389"/>
      <c r="SHL33" s="389"/>
      <c r="SHM33" s="389"/>
      <c r="SHN33" s="389"/>
      <c r="SHO33" s="389"/>
      <c r="SHP33" s="389"/>
      <c r="SHQ33" s="389"/>
      <c r="SHR33" s="389"/>
      <c r="SHS33" s="389"/>
      <c r="SHT33" s="389"/>
      <c r="SHU33" s="389"/>
      <c r="SHV33" s="389"/>
      <c r="SHW33" s="389"/>
      <c r="SHX33" s="389"/>
      <c r="SHY33" s="389"/>
      <c r="SHZ33" s="389"/>
      <c r="SIA33" s="389"/>
      <c r="SIB33" s="389"/>
      <c r="SIC33" s="389"/>
      <c r="SID33" s="389"/>
      <c r="SIE33" s="389"/>
      <c r="SIF33" s="389"/>
      <c r="SIG33" s="389"/>
      <c r="SIH33" s="389"/>
      <c r="SII33" s="389"/>
      <c r="SIJ33" s="389"/>
      <c r="SIK33" s="389"/>
      <c r="SIL33" s="389"/>
      <c r="SIM33" s="389"/>
      <c r="SIN33" s="389"/>
      <c r="SIO33" s="389"/>
      <c r="SIP33" s="389"/>
      <c r="SIQ33" s="389"/>
      <c r="SIR33" s="389"/>
      <c r="SIS33" s="389"/>
      <c r="SIT33" s="389"/>
      <c r="SIU33" s="389"/>
      <c r="SIV33" s="389"/>
      <c r="SIW33" s="389"/>
      <c r="SIX33" s="389"/>
      <c r="SIY33" s="389"/>
      <c r="SIZ33" s="389"/>
      <c r="SJA33" s="389"/>
      <c r="SJB33" s="389"/>
      <c r="SJC33" s="389"/>
      <c r="SJD33" s="389"/>
      <c r="SJE33" s="389"/>
      <c r="SJF33" s="389"/>
      <c r="SJG33" s="389"/>
      <c r="SJH33" s="389"/>
      <c r="SJI33" s="389"/>
      <c r="SJJ33" s="389"/>
      <c r="SJK33" s="389"/>
      <c r="SJL33" s="389"/>
      <c r="SJM33" s="389"/>
      <c r="SJN33" s="389"/>
      <c r="SJO33" s="389"/>
      <c r="SJP33" s="389"/>
      <c r="SJQ33" s="389"/>
      <c r="SJR33" s="389"/>
      <c r="SJS33" s="389"/>
      <c r="SJT33" s="389"/>
      <c r="SJU33" s="389"/>
      <c r="SJV33" s="389"/>
      <c r="SJW33" s="389"/>
      <c r="SJX33" s="389"/>
      <c r="SJY33" s="389"/>
      <c r="SJZ33" s="389"/>
      <c r="SKA33" s="389"/>
      <c r="SKB33" s="389"/>
      <c r="SKC33" s="389"/>
      <c r="SKD33" s="389"/>
      <c r="SKE33" s="389"/>
      <c r="SKF33" s="389"/>
      <c r="SKG33" s="389"/>
      <c r="SKH33" s="389"/>
      <c r="SKI33" s="389"/>
      <c r="SKJ33" s="389"/>
      <c r="SKK33" s="389"/>
      <c r="SKL33" s="389"/>
      <c r="SKM33" s="389"/>
      <c r="SKN33" s="389"/>
      <c r="SKO33" s="389"/>
      <c r="SKP33" s="389"/>
      <c r="SKQ33" s="389"/>
      <c r="SKR33" s="389"/>
      <c r="SKS33" s="389"/>
      <c r="SKT33" s="389"/>
      <c r="SKU33" s="389"/>
      <c r="SKV33" s="389"/>
      <c r="SKW33" s="389"/>
      <c r="SKX33" s="389"/>
      <c r="SKY33" s="389"/>
      <c r="SKZ33" s="389"/>
      <c r="SLA33" s="389"/>
      <c r="SLB33" s="389"/>
      <c r="SLC33" s="389"/>
      <c r="SLD33" s="389"/>
      <c r="SLE33" s="389"/>
      <c r="SLF33" s="389"/>
      <c r="SLG33" s="389"/>
      <c r="SLH33" s="389"/>
      <c r="SLI33" s="389"/>
      <c r="SLJ33" s="389"/>
      <c r="SLK33" s="389"/>
      <c r="SLL33" s="389"/>
      <c r="SLM33" s="389"/>
      <c r="SLN33" s="389"/>
      <c r="SLO33" s="389"/>
      <c r="SLP33" s="389"/>
      <c r="SLQ33" s="389"/>
      <c r="SLR33" s="389"/>
      <c r="SLS33" s="389"/>
      <c r="SLT33" s="389"/>
      <c r="SLU33" s="389"/>
      <c r="SLV33" s="389"/>
      <c r="SLW33" s="389"/>
      <c r="SLX33" s="389"/>
      <c r="SLY33" s="389"/>
      <c r="SLZ33" s="389"/>
      <c r="SMA33" s="389"/>
      <c r="SMB33" s="389"/>
      <c r="SMC33" s="389"/>
      <c r="SMD33" s="389"/>
      <c r="SME33" s="389"/>
      <c r="SMF33" s="389"/>
      <c r="SMG33" s="389"/>
      <c r="SMH33" s="389"/>
      <c r="SMI33" s="389"/>
      <c r="SMJ33" s="389"/>
      <c r="SMK33" s="389"/>
      <c r="SML33" s="389"/>
      <c r="SMM33" s="389"/>
      <c r="SMN33" s="389"/>
      <c r="SMO33" s="389"/>
      <c r="SMP33" s="389"/>
      <c r="SMQ33" s="389"/>
      <c r="SMR33" s="389"/>
      <c r="SMS33" s="389"/>
      <c r="SMT33" s="389"/>
      <c r="SMU33" s="389"/>
      <c r="SMV33" s="389"/>
      <c r="SMW33" s="389"/>
      <c r="SMX33" s="389"/>
      <c r="SMY33" s="389"/>
      <c r="SMZ33" s="389"/>
      <c r="SNA33" s="389"/>
      <c r="SNB33" s="389"/>
      <c r="SNC33" s="389"/>
      <c r="SND33" s="389"/>
      <c r="SNE33" s="389"/>
      <c r="SNF33" s="389"/>
      <c r="SNG33" s="389"/>
      <c r="SNH33" s="389"/>
      <c r="SNI33" s="389"/>
      <c r="SNJ33" s="389"/>
      <c r="SNK33" s="389"/>
      <c r="SNL33" s="389"/>
      <c r="SNM33" s="389"/>
      <c r="SNN33" s="389"/>
      <c r="SNO33" s="389"/>
      <c r="SNP33" s="389"/>
      <c r="SNQ33" s="389"/>
      <c r="SNR33" s="389"/>
      <c r="SNS33" s="389"/>
      <c r="SNT33" s="389"/>
      <c r="SNU33" s="389"/>
      <c r="SNV33" s="389"/>
      <c r="SNW33" s="389"/>
      <c r="SNX33" s="389"/>
      <c r="SNY33" s="389"/>
      <c r="SNZ33" s="389"/>
      <c r="SOA33" s="389"/>
      <c r="SOB33" s="389"/>
      <c r="SOC33" s="389"/>
      <c r="SOD33" s="389"/>
      <c r="SOE33" s="389"/>
      <c r="SOF33" s="389"/>
      <c r="SOG33" s="389"/>
      <c r="SOH33" s="389"/>
      <c r="SOI33" s="389"/>
      <c r="SOJ33" s="389"/>
      <c r="SOK33" s="389"/>
      <c r="SOL33" s="389"/>
      <c r="SOM33" s="389"/>
      <c r="SON33" s="389"/>
      <c r="SOO33" s="389"/>
      <c r="SOP33" s="389"/>
      <c r="SOQ33" s="389"/>
      <c r="SOR33" s="389"/>
      <c r="SOS33" s="389"/>
      <c r="SOT33" s="389"/>
      <c r="SOU33" s="389"/>
      <c r="SOV33" s="389"/>
      <c r="SOW33" s="389"/>
      <c r="SOX33" s="389"/>
      <c r="SOY33" s="389"/>
      <c r="SOZ33" s="389"/>
      <c r="SPA33" s="389"/>
      <c r="SPB33" s="389"/>
      <c r="SPC33" s="389"/>
      <c r="SPD33" s="389"/>
      <c r="SPE33" s="389"/>
      <c r="SPF33" s="389"/>
      <c r="SPG33" s="389"/>
      <c r="SPH33" s="389"/>
      <c r="SPI33" s="389"/>
      <c r="SPJ33" s="389"/>
      <c r="SPK33" s="389"/>
      <c r="SPL33" s="389"/>
      <c r="SPM33" s="389"/>
      <c r="SPN33" s="389"/>
      <c r="SPO33" s="389"/>
      <c r="SPP33" s="389"/>
      <c r="SPQ33" s="389"/>
      <c r="SPR33" s="389"/>
      <c r="SPS33" s="389"/>
      <c r="SPT33" s="389"/>
      <c r="SPU33" s="389"/>
      <c r="SPV33" s="389"/>
      <c r="SPW33" s="389"/>
      <c r="SPX33" s="389"/>
      <c r="SPY33" s="389"/>
      <c r="SPZ33" s="389"/>
      <c r="SQA33" s="389"/>
      <c r="SQB33" s="389"/>
      <c r="SQC33" s="389"/>
      <c r="SQD33" s="389"/>
      <c r="SQE33" s="389"/>
      <c r="SQF33" s="389"/>
      <c r="SQG33" s="389"/>
      <c r="SQH33" s="389"/>
      <c r="SQI33" s="389"/>
      <c r="SQJ33" s="389"/>
      <c r="SQK33" s="389"/>
      <c r="SQL33" s="389"/>
      <c r="SQM33" s="389"/>
      <c r="SQN33" s="389"/>
      <c r="SQO33" s="389"/>
      <c r="SQP33" s="389"/>
      <c r="SQQ33" s="389"/>
      <c r="SQR33" s="389"/>
      <c r="SQS33" s="389"/>
      <c r="SQT33" s="389"/>
      <c r="SQU33" s="389"/>
      <c r="SQV33" s="389"/>
      <c r="SQW33" s="389"/>
      <c r="SQX33" s="389"/>
      <c r="SQY33" s="389"/>
      <c r="SQZ33" s="389"/>
      <c r="SRA33" s="389"/>
      <c r="SRB33" s="389"/>
      <c r="SRC33" s="389"/>
      <c r="SRD33" s="389"/>
      <c r="SRE33" s="389"/>
      <c r="SRF33" s="389"/>
      <c r="SRG33" s="389"/>
      <c r="SRH33" s="389"/>
      <c r="SRI33" s="389"/>
      <c r="SRJ33" s="389"/>
      <c r="SRK33" s="389"/>
      <c r="SRL33" s="389"/>
      <c r="SRM33" s="389"/>
      <c r="SRN33" s="389"/>
      <c r="SRO33" s="389"/>
      <c r="SRP33" s="389"/>
      <c r="SRQ33" s="389"/>
      <c r="SRR33" s="389"/>
      <c r="SRS33" s="389"/>
      <c r="SRT33" s="389"/>
      <c r="SRU33" s="389"/>
      <c r="SRV33" s="389"/>
      <c r="SRW33" s="389"/>
      <c r="SRX33" s="389"/>
      <c r="SRY33" s="389"/>
      <c r="SRZ33" s="389"/>
      <c r="SSA33" s="389"/>
      <c r="SSB33" s="389"/>
      <c r="SSC33" s="389"/>
      <c r="SSD33" s="389"/>
      <c r="SSE33" s="389"/>
      <c r="SSF33" s="389"/>
      <c r="SSG33" s="389"/>
      <c r="SSH33" s="389"/>
      <c r="SSI33" s="389"/>
      <c r="SSJ33" s="389"/>
      <c r="SSK33" s="389"/>
      <c r="SSL33" s="389"/>
      <c r="SSM33" s="389"/>
      <c r="SSN33" s="389"/>
      <c r="SSO33" s="389"/>
      <c r="SSP33" s="389"/>
      <c r="SSQ33" s="389"/>
      <c r="SSR33" s="389"/>
      <c r="SSS33" s="389"/>
      <c r="SST33" s="389"/>
      <c r="SSU33" s="389"/>
      <c r="SSV33" s="389"/>
      <c r="SSW33" s="389"/>
      <c r="SSX33" s="389"/>
      <c r="SSY33" s="389"/>
      <c r="SSZ33" s="389"/>
      <c r="STA33" s="389"/>
      <c r="STB33" s="389"/>
      <c r="STC33" s="389"/>
      <c r="STD33" s="389"/>
      <c r="STE33" s="389"/>
      <c r="STF33" s="389"/>
      <c r="STG33" s="389"/>
      <c r="STH33" s="389"/>
      <c r="STI33" s="389"/>
      <c r="STJ33" s="389"/>
      <c r="STK33" s="389"/>
      <c r="STL33" s="389"/>
      <c r="STM33" s="389"/>
      <c r="STN33" s="389"/>
      <c r="STO33" s="389"/>
      <c r="STP33" s="389"/>
      <c r="STQ33" s="389"/>
      <c r="STR33" s="389"/>
      <c r="STS33" s="389"/>
      <c r="STT33" s="389"/>
      <c r="STU33" s="389"/>
      <c r="STV33" s="389"/>
      <c r="STW33" s="389"/>
      <c r="STX33" s="389"/>
      <c r="STY33" s="389"/>
      <c r="STZ33" s="389"/>
      <c r="SUA33" s="389"/>
      <c r="SUB33" s="389"/>
      <c r="SUC33" s="389"/>
      <c r="SUD33" s="389"/>
      <c r="SUE33" s="389"/>
      <c r="SUF33" s="389"/>
      <c r="SUG33" s="389"/>
      <c r="SUH33" s="389"/>
      <c r="SUI33" s="389"/>
      <c r="SUJ33" s="389"/>
      <c r="SUK33" s="389"/>
      <c r="SUL33" s="389"/>
      <c r="SUM33" s="389"/>
      <c r="SUN33" s="389"/>
      <c r="SUO33" s="389"/>
      <c r="SUP33" s="389"/>
      <c r="SUQ33" s="389"/>
      <c r="SUR33" s="389"/>
      <c r="SUS33" s="389"/>
      <c r="SUT33" s="389"/>
      <c r="SUU33" s="389"/>
      <c r="SUV33" s="389"/>
      <c r="SUW33" s="389"/>
      <c r="SUX33" s="389"/>
      <c r="SUY33" s="389"/>
      <c r="SUZ33" s="389"/>
      <c r="SVA33" s="389"/>
      <c r="SVB33" s="389"/>
      <c r="SVC33" s="389"/>
      <c r="SVD33" s="389"/>
      <c r="SVE33" s="389"/>
      <c r="SVF33" s="389"/>
      <c r="SVG33" s="389"/>
      <c r="SVH33" s="389"/>
      <c r="SVI33" s="389"/>
      <c r="SVJ33" s="389"/>
      <c r="SVK33" s="389"/>
      <c r="SVL33" s="389"/>
      <c r="SVM33" s="389"/>
      <c r="SVN33" s="389"/>
      <c r="SVO33" s="389"/>
      <c r="SVP33" s="389"/>
      <c r="SVQ33" s="389"/>
      <c r="SVR33" s="389"/>
      <c r="SVS33" s="389"/>
      <c r="SVT33" s="389"/>
      <c r="SVU33" s="389"/>
      <c r="SVV33" s="389"/>
      <c r="SVW33" s="389"/>
      <c r="SVX33" s="389"/>
      <c r="SVY33" s="389"/>
      <c r="SVZ33" s="389"/>
      <c r="SWA33" s="389"/>
      <c r="SWB33" s="389"/>
      <c r="SWC33" s="389"/>
      <c r="SWD33" s="389"/>
      <c r="SWE33" s="389"/>
      <c r="SWF33" s="389"/>
      <c r="SWG33" s="389"/>
      <c r="SWH33" s="389"/>
      <c r="SWI33" s="389"/>
      <c r="SWJ33" s="389"/>
      <c r="SWK33" s="389"/>
      <c r="SWL33" s="389"/>
      <c r="SWM33" s="389"/>
      <c r="SWN33" s="389"/>
      <c r="SWO33" s="389"/>
      <c r="SWP33" s="389"/>
      <c r="SWQ33" s="389"/>
      <c r="SWR33" s="389"/>
      <c r="SWS33" s="389"/>
      <c r="SWT33" s="389"/>
      <c r="SWU33" s="389"/>
      <c r="SWV33" s="389"/>
      <c r="SWW33" s="389"/>
      <c r="SWX33" s="389"/>
      <c r="SWY33" s="389"/>
      <c r="SWZ33" s="389"/>
      <c r="SXA33" s="389"/>
      <c r="SXB33" s="389"/>
      <c r="SXC33" s="389"/>
      <c r="SXD33" s="389"/>
      <c r="SXE33" s="389"/>
      <c r="SXF33" s="389"/>
      <c r="SXG33" s="389"/>
      <c r="SXH33" s="389"/>
      <c r="SXI33" s="389"/>
      <c r="SXJ33" s="389"/>
      <c r="SXK33" s="389"/>
      <c r="SXL33" s="389"/>
      <c r="SXM33" s="389"/>
      <c r="SXN33" s="389"/>
      <c r="SXO33" s="389"/>
      <c r="SXP33" s="389"/>
      <c r="SXQ33" s="389"/>
      <c r="SXR33" s="389"/>
      <c r="SXS33" s="389"/>
      <c r="SXT33" s="389"/>
      <c r="SXU33" s="389"/>
      <c r="SXV33" s="389"/>
      <c r="SXW33" s="389"/>
      <c r="SXX33" s="389"/>
      <c r="SXY33" s="389"/>
      <c r="SXZ33" s="389"/>
      <c r="SYA33" s="389"/>
      <c r="SYB33" s="389"/>
      <c r="SYC33" s="389"/>
      <c r="SYD33" s="389"/>
      <c r="SYE33" s="389"/>
      <c r="SYF33" s="389"/>
      <c r="SYG33" s="389"/>
      <c r="SYH33" s="389"/>
      <c r="SYI33" s="389"/>
      <c r="SYJ33" s="389"/>
      <c r="SYK33" s="389"/>
      <c r="SYL33" s="389"/>
      <c r="SYM33" s="389"/>
      <c r="SYN33" s="389"/>
      <c r="SYO33" s="389"/>
      <c r="SYP33" s="389"/>
      <c r="SYQ33" s="389"/>
      <c r="SYR33" s="389"/>
      <c r="SYS33" s="389"/>
      <c r="SYT33" s="389"/>
      <c r="SYU33" s="389"/>
      <c r="SYV33" s="389"/>
      <c r="SYW33" s="389"/>
      <c r="SYX33" s="389"/>
      <c r="SYY33" s="389"/>
      <c r="SYZ33" s="389"/>
      <c r="SZA33" s="389"/>
      <c r="SZB33" s="389"/>
      <c r="SZC33" s="389"/>
      <c r="SZD33" s="389"/>
      <c r="SZE33" s="389"/>
      <c r="SZF33" s="389"/>
      <c r="SZG33" s="389"/>
      <c r="SZH33" s="389"/>
      <c r="SZI33" s="389"/>
      <c r="SZJ33" s="389"/>
      <c r="SZK33" s="389"/>
      <c r="SZL33" s="389"/>
      <c r="SZM33" s="389"/>
      <c r="SZN33" s="389"/>
      <c r="SZO33" s="389"/>
      <c r="SZP33" s="389"/>
      <c r="SZQ33" s="389"/>
      <c r="SZR33" s="389"/>
      <c r="SZS33" s="389"/>
      <c r="SZT33" s="389"/>
      <c r="SZU33" s="389"/>
      <c r="SZV33" s="389"/>
      <c r="SZW33" s="389"/>
      <c r="SZX33" s="389"/>
      <c r="SZY33" s="389"/>
      <c r="SZZ33" s="389"/>
      <c r="TAA33" s="389"/>
      <c r="TAB33" s="389"/>
      <c r="TAC33" s="389"/>
      <c r="TAD33" s="389"/>
      <c r="TAE33" s="389"/>
      <c r="TAF33" s="389"/>
      <c r="TAG33" s="389"/>
      <c r="TAH33" s="389"/>
      <c r="TAI33" s="389"/>
      <c r="TAJ33" s="389"/>
      <c r="TAK33" s="389"/>
      <c r="TAL33" s="389"/>
      <c r="TAM33" s="389"/>
      <c r="TAN33" s="389"/>
      <c r="TAO33" s="389"/>
      <c r="TAP33" s="389"/>
      <c r="TAQ33" s="389"/>
      <c r="TAR33" s="389"/>
      <c r="TAS33" s="389"/>
      <c r="TAT33" s="389"/>
      <c r="TAU33" s="389"/>
      <c r="TAV33" s="389"/>
      <c r="TAW33" s="389"/>
      <c r="TAX33" s="389"/>
      <c r="TAY33" s="389"/>
      <c r="TAZ33" s="389"/>
      <c r="TBA33" s="389"/>
      <c r="TBB33" s="389"/>
      <c r="TBC33" s="389"/>
      <c r="TBD33" s="389"/>
      <c r="TBE33" s="389"/>
      <c r="TBF33" s="389"/>
      <c r="TBG33" s="389"/>
      <c r="TBH33" s="389"/>
      <c r="TBI33" s="389"/>
      <c r="TBJ33" s="389"/>
      <c r="TBK33" s="389"/>
      <c r="TBL33" s="389"/>
      <c r="TBM33" s="389"/>
      <c r="TBN33" s="389"/>
      <c r="TBO33" s="389"/>
      <c r="TBP33" s="389"/>
      <c r="TBQ33" s="389"/>
      <c r="TBR33" s="389"/>
      <c r="TBS33" s="389"/>
      <c r="TBT33" s="389"/>
      <c r="TBU33" s="389"/>
      <c r="TBV33" s="389"/>
      <c r="TBW33" s="389"/>
      <c r="TBX33" s="389"/>
      <c r="TBY33" s="389"/>
      <c r="TBZ33" s="389"/>
      <c r="TCA33" s="389"/>
      <c r="TCB33" s="389"/>
      <c r="TCC33" s="389"/>
      <c r="TCD33" s="389"/>
      <c r="TCE33" s="389"/>
      <c r="TCF33" s="389"/>
      <c r="TCG33" s="389"/>
      <c r="TCH33" s="389"/>
      <c r="TCI33" s="389"/>
      <c r="TCJ33" s="389"/>
      <c r="TCK33" s="389"/>
      <c r="TCL33" s="389"/>
      <c r="TCM33" s="389"/>
      <c r="TCN33" s="389"/>
      <c r="TCO33" s="389"/>
      <c r="TCP33" s="389"/>
      <c r="TCQ33" s="389"/>
      <c r="TCR33" s="389"/>
      <c r="TCS33" s="389"/>
      <c r="TCT33" s="389"/>
      <c r="TCU33" s="389"/>
      <c r="TCV33" s="389"/>
      <c r="TCW33" s="389"/>
      <c r="TCX33" s="389"/>
      <c r="TCY33" s="389"/>
      <c r="TCZ33" s="389"/>
      <c r="TDA33" s="389"/>
      <c r="TDB33" s="389"/>
      <c r="TDC33" s="389"/>
      <c r="TDD33" s="389"/>
      <c r="TDE33" s="389"/>
      <c r="TDF33" s="389"/>
      <c r="TDG33" s="389"/>
      <c r="TDH33" s="389"/>
      <c r="TDI33" s="389"/>
      <c r="TDJ33" s="389"/>
      <c r="TDK33" s="389"/>
      <c r="TDL33" s="389"/>
      <c r="TDM33" s="389"/>
      <c r="TDN33" s="389"/>
      <c r="TDO33" s="389"/>
      <c r="TDP33" s="389"/>
      <c r="TDQ33" s="389"/>
      <c r="TDR33" s="389"/>
      <c r="TDS33" s="389"/>
      <c r="TDT33" s="389"/>
      <c r="TDU33" s="389"/>
      <c r="TDV33" s="389"/>
      <c r="TDW33" s="389"/>
      <c r="TDX33" s="389"/>
      <c r="TDY33" s="389"/>
      <c r="TDZ33" s="389"/>
      <c r="TEA33" s="389"/>
      <c r="TEB33" s="389"/>
      <c r="TEC33" s="389"/>
      <c r="TED33" s="389"/>
      <c r="TEE33" s="389"/>
      <c r="TEF33" s="389"/>
      <c r="TEG33" s="389"/>
      <c r="TEH33" s="389"/>
      <c r="TEI33" s="389"/>
      <c r="TEJ33" s="389"/>
      <c r="TEK33" s="389"/>
      <c r="TEL33" s="389"/>
      <c r="TEM33" s="389"/>
      <c r="TEN33" s="389"/>
      <c r="TEO33" s="389"/>
      <c r="TEP33" s="389"/>
      <c r="TEQ33" s="389"/>
      <c r="TER33" s="389"/>
      <c r="TES33" s="389"/>
      <c r="TET33" s="389"/>
      <c r="TEU33" s="389"/>
      <c r="TEV33" s="389"/>
      <c r="TEW33" s="389"/>
      <c r="TEX33" s="389"/>
      <c r="TEY33" s="389"/>
      <c r="TEZ33" s="389"/>
      <c r="TFA33" s="389"/>
      <c r="TFB33" s="389"/>
      <c r="TFC33" s="389"/>
      <c r="TFD33" s="389"/>
      <c r="TFE33" s="389"/>
      <c r="TFF33" s="389"/>
      <c r="TFG33" s="389"/>
      <c r="TFH33" s="389"/>
      <c r="TFI33" s="389"/>
      <c r="TFJ33" s="389"/>
      <c r="TFK33" s="389"/>
      <c r="TFL33" s="389"/>
      <c r="TFM33" s="389"/>
      <c r="TFN33" s="389"/>
      <c r="TFO33" s="389"/>
      <c r="TFP33" s="389"/>
      <c r="TFQ33" s="389"/>
      <c r="TFR33" s="389"/>
      <c r="TFS33" s="389"/>
      <c r="TFT33" s="389"/>
      <c r="TFU33" s="389"/>
      <c r="TFV33" s="389"/>
      <c r="TFW33" s="389"/>
      <c r="TFX33" s="389"/>
      <c r="TFY33" s="389"/>
      <c r="TFZ33" s="389"/>
      <c r="TGA33" s="389"/>
      <c r="TGB33" s="389"/>
      <c r="TGC33" s="389"/>
      <c r="TGD33" s="389"/>
      <c r="TGE33" s="389"/>
      <c r="TGF33" s="389"/>
      <c r="TGG33" s="389"/>
      <c r="TGH33" s="389"/>
      <c r="TGI33" s="389"/>
      <c r="TGJ33" s="389"/>
      <c r="TGK33" s="389"/>
      <c r="TGL33" s="389"/>
      <c r="TGM33" s="389"/>
      <c r="TGN33" s="389"/>
      <c r="TGO33" s="389"/>
      <c r="TGP33" s="389"/>
      <c r="TGQ33" s="389"/>
      <c r="TGR33" s="389"/>
      <c r="TGS33" s="389"/>
      <c r="TGT33" s="389"/>
      <c r="TGU33" s="389"/>
      <c r="TGV33" s="389"/>
      <c r="TGW33" s="389"/>
      <c r="TGX33" s="389"/>
      <c r="TGY33" s="389"/>
      <c r="TGZ33" s="389"/>
      <c r="THA33" s="389"/>
      <c r="THB33" s="389"/>
      <c r="THC33" s="389"/>
      <c r="THD33" s="389"/>
      <c r="THE33" s="389"/>
      <c r="THF33" s="389"/>
      <c r="THG33" s="389"/>
      <c r="THH33" s="389"/>
      <c r="THI33" s="389"/>
      <c r="THJ33" s="389"/>
      <c r="THK33" s="389"/>
      <c r="THL33" s="389"/>
      <c r="THM33" s="389"/>
      <c r="THN33" s="389"/>
      <c r="THO33" s="389"/>
      <c r="THP33" s="389"/>
      <c r="THQ33" s="389"/>
      <c r="THR33" s="389"/>
      <c r="THS33" s="389"/>
      <c r="THT33" s="389"/>
      <c r="THU33" s="389"/>
      <c r="THV33" s="389"/>
      <c r="THW33" s="389"/>
      <c r="THX33" s="389"/>
      <c r="THY33" s="389"/>
      <c r="THZ33" s="389"/>
      <c r="TIA33" s="389"/>
      <c r="TIB33" s="389"/>
      <c r="TIC33" s="389"/>
      <c r="TID33" s="389"/>
      <c r="TIE33" s="389"/>
      <c r="TIF33" s="389"/>
      <c r="TIG33" s="389"/>
      <c r="TIH33" s="389"/>
      <c r="TII33" s="389"/>
      <c r="TIJ33" s="389"/>
      <c r="TIK33" s="389"/>
      <c r="TIL33" s="389"/>
      <c r="TIM33" s="389"/>
      <c r="TIN33" s="389"/>
      <c r="TIO33" s="389"/>
      <c r="TIP33" s="389"/>
      <c r="TIQ33" s="389"/>
      <c r="TIR33" s="389"/>
      <c r="TIS33" s="389"/>
      <c r="TIT33" s="389"/>
      <c r="TIU33" s="389"/>
      <c r="TIV33" s="389"/>
      <c r="TIW33" s="389"/>
      <c r="TIX33" s="389"/>
      <c r="TIY33" s="389"/>
      <c r="TIZ33" s="389"/>
      <c r="TJA33" s="389"/>
      <c r="TJB33" s="389"/>
      <c r="TJC33" s="389"/>
      <c r="TJD33" s="389"/>
      <c r="TJE33" s="389"/>
      <c r="TJF33" s="389"/>
      <c r="TJG33" s="389"/>
      <c r="TJH33" s="389"/>
      <c r="TJI33" s="389"/>
      <c r="TJJ33" s="389"/>
      <c r="TJK33" s="389"/>
      <c r="TJL33" s="389"/>
      <c r="TJM33" s="389"/>
      <c r="TJN33" s="389"/>
      <c r="TJO33" s="389"/>
      <c r="TJP33" s="389"/>
      <c r="TJQ33" s="389"/>
      <c r="TJR33" s="389"/>
      <c r="TJS33" s="389"/>
      <c r="TJT33" s="389"/>
      <c r="TJU33" s="389"/>
      <c r="TJV33" s="389"/>
      <c r="TJW33" s="389"/>
      <c r="TJX33" s="389"/>
      <c r="TJY33" s="389"/>
      <c r="TJZ33" s="389"/>
      <c r="TKA33" s="389"/>
      <c r="TKB33" s="389"/>
      <c r="TKC33" s="389"/>
      <c r="TKD33" s="389"/>
      <c r="TKE33" s="389"/>
      <c r="TKF33" s="389"/>
      <c r="TKG33" s="389"/>
      <c r="TKH33" s="389"/>
      <c r="TKI33" s="389"/>
      <c r="TKJ33" s="389"/>
      <c r="TKK33" s="389"/>
      <c r="TKL33" s="389"/>
      <c r="TKM33" s="389"/>
      <c r="TKN33" s="389"/>
      <c r="TKO33" s="389"/>
      <c r="TKP33" s="389"/>
      <c r="TKQ33" s="389"/>
      <c r="TKR33" s="389"/>
      <c r="TKS33" s="389"/>
      <c r="TKT33" s="389"/>
      <c r="TKU33" s="389"/>
      <c r="TKV33" s="389"/>
      <c r="TKW33" s="389"/>
      <c r="TKX33" s="389"/>
      <c r="TKY33" s="389"/>
      <c r="TKZ33" s="389"/>
      <c r="TLA33" s="389"/>
      <c r="TLB33" s="389"/>
      <c r="TLC33" s="389"/>
      <c r="TLD33" s="389"/>
      <c r="TLE33" s="389"/>
      <c r="TLF33" s="389"/>
      <c r="TLG33" s="389"/>
      <c r="TLH33" s="389"/>
      <c r="TLI33" s="389"/>
      <c r="TLJ33" s="389"/>
      <c r="TLK33" s="389"/>
      <c r="TLL33" s="389"/>
      <c r="TLM33" s="389"/>
      <c r="TLN33" s="389"/>
      <c r="TLO33" s="389"/>
      <c r="TLP33" s="389"/>
      <c r="TLQ33" s="389"/>
      <c r="TLR33" s="389"/>
      <c r="TLS33" s="389"/>
      <c r="TLT33" s="389"/>
      <c r="TLU33" s="389"/>
      <c r="TLV33" s="389"/>
      <c r="TLW33" s="389"/>
      <c r="TLX33" s="389"/>
      <c r="TLY33" s="389"/>
      <c r="TLZ33" s="389"/>
      <c r="TMA33" s="389"/>
      <c r="TMB33" s="389"/>
      <c r="TMC33" s="389"/>
      <c r="TMD33" s="389"/>
      <c r="TME33" s="389"/>
      <c r="TMF33" s="389"/>
      <c r="TMG33" s="389"/>
      <c r="TMH33" s="389"/>
      <c r="TMI33" s="389"/>
      <c r="TMJ33" s="389"/>
      <c r="TMK33" s="389"/>
      <c r="TML33" s="389"/>
      <c r="TMM33" s="389"/>
      <c r="TMN33" s="389"/>
      <c r="TMO33" s="389"/>
      <c r="TMP33" s="389"/>
      <c r="TMQ33" s="389"/>
      <c r="TMR33" s="389"/>
      <c r="TMS33" s="389"/>
      <c r="TMT33" s="389"/>
      <c r="TMU33" s="389"/>
      <c r="TMV33" s="389"/>
      <c r="TMW33" s="389"/>
      <c r="TMX33" s="389"/>
      <c r="TMY33" s="389"/>
      <c r="TMZ33" s="389"/>
      <c r="TNA33" s="389"/>
      <c r="TNB33" s="389"/>
      <c r="TNC33" s="389"/>
      <c r="TND33" s="389"/>
      <c r="TNE33" s="389"/>
      <c r="TNF33" s="389"/>
      <c r="TNG33" s="389"/>
      <c r="TNH33" s="389"/>
      <c r="TNI33" s="389"/>
      <c r="TNJ33" s="389"/>
      <c r="TNK33" s="389"/>
      <c r="TNL33" s="389"/>
      <c r="TNM33" s="389"/>
      <c r="TNN33" s="389"/>
      <c r="TNO33" s="389"/>
      <c r="TNP33" s="389"/>
      <c r="TNQ33" s="389"/>
      <c r="TNR33" s="389"/>
      <c r="TNS33" s="389"/>
      <c r="TNT33" s="389"/>
      <c r="TNU33" s="389"/>
      <c r="TNV33" s="389"/>
      <c r="TNW33" s="389"/>
      <c r="TNX33" s="389"/>
      <c r="TNY33" s="389"/>
      <c r="TNZ33" s="389"/>
      <c r="TOA33" s="389"/>
      <c r="TOB33" s="389"/>
      <c r="TOC33" s="389"/>
      <c r="TOD33" s="389"/>
      <c r="TOE33" s="389"/>
      <c r="TOF33" s="389"/>
      <c r="TOG33" s="389"/>
      <c r="TOH33" s="389"/>
      <c r="TOI33" s="389"/>
      <c r="TOJ33" s="389"/>
      <c r="TOK33" s="389"/>
      <c r="TOL33" s="389"/>
      <c r="TOM33" s="389"/>
      <c r="TON33" s="389"/>
      <c r="TOO33" s="389"/>
      <c r="TOP33" s="389"/>
      <c r="TOQ33" s="389"/>
      <c r="TOR33" s="389"/>
      <c r="TOS33" s="389"/>
      <c r="TOT33" s="389"/>
      <c r="TOU33" s="389"/>
      <c r="TOV33" s="389"/>
      <c r="TOW33" s="389"/>
      <c r="TOX33" s="389"/>
      <c r="TOY33" s="389"/>
      <c r="TOZ33" s="389"/>
      <c r="TPA33" s="389"/>
      <c r="TPB33" s="389"/>
      <c r="TPC33" s="389"/>
      <c r="TPD33" s="389"/>
      <c r="TPE33" s="389"/>
      <c r="TPF33" s="389"/>
      <c r="TPG33" s="389"/>
      <c r="TPH33" s="389"/>
      <c r="TPI33" s="389"/>
      <c r="TPJ33" s="389"/>
      <c r="TPK33" s="389"/>
      <c r="TPL33" s="389"/>
      <c r="TPM33" s="389"/>
      <c r="TPN33" s="389"/>
      <c r="TPO33" s="389"/>
      <c r="TPP33" s="389"/>
      <c r="TPQ33" s="389"/>
      <c r="TPR33" s="389"/>
      <c r="TPS33" s="389"/>
      <c r="TPT33" s="389"/>
      <c r="TPU33" s="389"/>
      <c r="TPV33" s="389"/>
      <c r="TPW33" s="389"/>
      <c r="TPX33" s="389"/>
      <c r="TPY33" s="389"/>
      <c r="TPZ33" s="389"/>
      <c r="TQA33" s="389"/>
      <c r="TQB33" s="389"/>
      <c r="TQC33" s="389"/>
      <c r="TQD33" s="389"/>
      <c r="TQE33" s="389"/>
      <c r="TQF33" s="389"/>
      <c r="TQG33" s="389"/>
      <c r="TQH33" s="389"/>
      <c r="TQI33" s="389"/>
      <c r="TQJ33" s="389"/>
      <c r="TQK33" s="389"/>
      <c r="TQL33" s="389"/>
      <c r="TQM33" s="389"/>
      <c r="TQN33" s="389"/>
      <c r="TQO33" s="389"/>
      <c r="TQP33" s="389"/>
      <c r="TQQ33" s="389"/>
      <c r="TQR33" s="389"/>
      <c r="TQS33" s="389"/>
      <c r="TQT33" s="389"/>
      <c r="TQU33" s="389"/>
      <c r="TQV33" s="389"/>
      <c r="TQW33" s="389"/>
      <c r="TQX33" s="389"/>
      <c r="TQY33" s="389"/>
      <c r="TQZ33" s="389"/>
      <c r="TRA33" s="389"/>
      <c r="TRB33" s="389"/>
      <c r="TRC33" s="389"/>
      <c r="TRD33" s="389"/>
      <c r="TRE33" s="389"/>
      <c r="TRF33" s="389"/>
      <c r="TRG33" s="389"/>
      <c r="TRH33" s="389"/>
      <c r="TRI33" s="389"/>
      <c r="TRJ33" s="389"/>
      <c r="TRK33" s="389"/>
      <c r="TRL33" s="389"/>
      <c r="TRM33" s="389"/>
      <c r="TRN33" s="389"/>
      <c r="TRO33" s="389"/>
      <c r="TRP33" s="389"/>
      <c r="TRQ33" s="389"/>
      <c r="TRR33" s="389"/>
      <c r="TRS33" s="389"/>
      <c r="TRT33" s="389"/>
      <c r="TRU33" s="389"/>
      <c r="TRV33" s="389"/>
      <c r="TRW33" s="389"/>
      <c r="TRX33" s="389"/>
      <c r="TRY33" s="389"/>
      <c r="TRZ33" s="389"/>
      <c r="TSA33" s="389"/>
      <c r="TSB33" s="389"/>
      <c r="TSC33" s="389"/>
      <c r="TSD33" s="389"/>
      <c r="TSE33" s="389"/>
      <c r="TSF33" s="389"/>
      <c r="TSG33" s="389"/>
      <c r="TSH33" s="389"/>
      <c r="TSI33" s="389"/>
      <c r="TSJ33" s="389"/>
      <c r="TSK33" s="389"/>
      <c r="TSL33" s="389"/>
      <c r="TSM33" s="389"/>
      <c r="TSN33" s="389"/>
      <c r="TSO33" s="389"/>
      <c r="TSP33" s="389"/>
      <c r="TSQ33" s="389"/>
      <c r="TSR33" s="389"/>
      <c r="TSS33" s="389"/>
      <c r="TST33" s="389"/>
      <c r="TSU33" s="389"/>
      <c r="TSV33" s="389"/>
      <c r="TSW33" s="389"/>
      <c r="TSX33" s="389"/>
      <c r="TSY33" s="389"/>
      <c r="TSZ33" s="389"/>
      <c r="TTA33" s="389"/>
      <c r="TTB33" s="389"/>
      <c r="TTC33" s="389"/>
      <c r="TTD33" s="389"/>
      <c r="TTE33" s="389"/>
      <c r="TTF33" s="389"/>
      <c r="TTG33" s="389"/>
      <c r="TTH33" s="389"/>
      <c r="TTI33" s="389"/>
      <c r="TTJ33" s="389"/>
      <c r="TTK33" s="389"/>
      <c r="TTL33" s="389"/>
      <c r="TTM33" s="389"/>
      <c r="TTN33" s="389"/>
      <c r="TTO33" s="389"/>
      <c r="TTP33" s="389"/>
      <c r="TTQ33" s="389"/>
      <c r="TTR33" s="389"/>
      <c r="TTS33" s="389"/>
      <c r="TTT33" s="389"/>
      <c r="TTU33" s="389"/>
      <c r="TTV33" s="389"/>
      <c r="TTW33" s="389"/>
      <c r="TTX33" s="389"/>
      <c r="TTY33" s="389"/>
      <c r="TTZ33" s="389"/>
      <c r="TUA33" s="389"/>
      <c r="TUB33" s="389"/>
      <c r="TUC33" s="389"/>
      <c r="TUD33" s="389"/>
      <c r="TUE33" s="389"/>
      <c r="TUF33" s="389"/>
      <c r="TUG33" s="389"/>
      <c r="TUH33" s="389"/>
      <c r="TUI33" s="389"/>
      <c r="TUJ33" s="389"/>
      <c r="TUK33" s="389"/>
      <c r="TUL33" s="389"/>
      <c r="TUM33" s="389"/>
      <c r="TUN33" s="389"/>
      <c r="TUO33" s="389"/>
      <c r="TUP33" s="389"/>
      <c r="TUQ33" s="389"/>
      <c r="TUR33" s="389"/>
      <c r="TUS33" s="389"/>
      <c r="TUT33" s="389"/>
      <c r="TUU33" s="389"/>
      <c r="TUV33" s="389"/>
      <c r="TUW33" s="389"/>
      <c r="TUX33" s="389"/>
      <c r="TUY33" s="389"/>
      <c r="TUZ33" s="389"/>
      <c r="TVA33" s="389"/>
      <c r="TVB33" s="389"/>
      <c r="TVC33" s="389"/>
      <c r="TVD33" s="389"/>
      <c r="TVE33" s="389"/>
      <c r="TVF33" s="389"/>
      <c r="TVG33" s="389"/>
      <c r="TVH33" s="389"/>
      <c r="TVI33" s="389"/>
      <c r="TVJ33" s="389"/>
      <c r="TVK33" s="389"/>
      <c r="TVL33" s="389"/>
      <c r="TVM33" s="389"/>
      <c r="TVN33" s="389"/>
      <c r="TVO33" s="389"/>
      <c r="TVP33" s="389"/>
      <c r="TVQ33" s="389"/>
      <c r="TVR33" s="389"/>
      <c r="TVS33" s="389"/>
      <c r="TVT33" s="389"/>
      <c r="TVU33" s="389"/>
      <c r="TVV33" s="389"/>
      <c r="TVW33" s="389"/>
      <c r="TVX33" s="389"/>
      <c r="TVY33" s="389"/>
      <c r="TVZ33" s="389"/>
      <c r="TWA33" s="389"/>
      <c r="TWB33" s="389"/>
      <c r="TWC33" s="389"/>
      <c r="TWD33" s="389"/>
      <c r="TWE33" s="389"/>
      <c r="TWF33" s="389"/>
      <c r="TWG33" s="389"/>
      <c r="TWH33" s="389"/>
      <c r="TWI33" s="389"/>
      <c r="TWJ33" s="389"/>
      <c r="TWK33" s="389"/>
      <c r="TWL33" s="389"/>
      <c r="TWM33" s="389"/>
      <c r="TWN33" s="389"/>
      <c r="TWO33" s="389"/>
      <c r="TWP33" s="389"/>
      <c r="TWQ33" s="389"/>
      <c r="TWR33" s="389"/>
      <c r="TWS33" s="389"/>
      <c r="TWT33" s="389"/>
      <c r="TWU33" s="389"/>
      <c r="TWV33" s="389"/>
      <c r="TWW33" s="389"/>
      <c r="TWX33" s="389"/>
      <c r="TWY33" s="389"/>
      <c r="TWZ33" s="389"/>
      <c r="TXA33" s="389"/>
      <c r="TXB33" s="389"/>
      <c r="TXC33" s="389"/>
      <c r="TXD33" s="389"/>
      <c r="TXE33" s="389"/>
      <c r="TXF33" s="389"/>
      <c r="TXG33" s="389"/>
      <c r="TXH33" s="389"/>
      <c r="TXI33" s="389"/>
      <c r="TXJ33" s="389"/>
      <c r="TXK33" s="389"/>
      <c r="TXL33" s="389"/>
      <c r="TXM33" s="389"/>
      <c r="TXN33" s="389"/>
      <c r="TXO33" s="389"/>
      <c r="TXP33" s="389"/>
      <c r="TXQ33" s="389"/>
      <c r="TXR33" s="389"/>
      <c r="TXS33" s="389"/>
      <c r="TXT33" s="389"/>
      <c r="TXU33" s="389"/>
      <c r="TXV33" s="389"/>
      <c r="TXW33" s="389"/>
      <c r="TXX33" s="389"/>
      <c r="TXY33" s="389"/>
      <c r="TXZ33" s="389"/>
      <c r="TYA33" s="389"/>
      <c r="TYB33" s="389"/>
      <c r="TYC33" s="389"/>
      <c r="TYD33" s="389"/>
      <c r="TYE33" s="389"/>
      <c r="TYF33" s="389"/>
      <c r="TYG33" s="389"/>
      <c r="TYH33" s="389"/>
      <c r="TYI33" s="389"/>
      <c r="TYJ33" s="389"/>
      <c r="TYK33" s="389"/>
      <c r="TYL33" s="389"/>
      <c r="TYM33" s="389"/>
      <c r="TYN33" s="389"/>
      <c r="TYO33" s="389"/>
      <c r="TYP33" s="389"/>
      <c r="TYQ33" s="389"/>
      <c r="TYR33" s="389"/>
      <c r="TYS33" s="389"/>
      <c r="TYT33" s="389"/>
      <c r="TYU33" s="389"/>
      <c r="TYV33" s="389"/>
      <c r="TYW33" s="389"/>
      <c r="TYX33" s="389"/>
      <c r="TYY33" s="389"/>
      <c r="TYZ33" s="389"/>
      <c r="TZA33" s="389"/>
      <c r="TZB33" s="389"/>
      <c r="TZC33" s="389"/>
      <c r="TZD33" s="389"/>
      <c r="TZE33" s="389"/>
      <c r="TZF33" s="389"/>
      <c r="TZG33" s="389"/>
      <c r="TZH33" s="389"/>
      <c r="TZI33" s="389"/>
      <c r="TZJ33" s="389"/>
      <c r="TZK33" s="389"/>
      <c r="TZL33" s="389"/>
      <c r="TZM33" s="389"/>
      <c r="TZN33" s="389"/>
      <c r="TZO33" s="389"/>
      <c r="TZP33" s="389"/>
      <c r="TZQ33" s="389"/>
      <c r="TZR33" s="389"/>
      <c r="TZS33" s="389"/>
      <c r="TZT33" s="389"/>
      <c r="TZU33" s="389"/>
      <c r="TZV33" s="389"/>
      <c r="TZW33" s="389"/>
      <c r="TZX33" s="389"/>
      <c r="TZY33" s="389"/>
      <c r="TZZ33" s="389"/>
      <c r="UAA33" s="389"/>
      <c r="UAB33" s="389"/>
      <c r="UAC33" s="389"/>
      <c r="UAD33" s="389"/>
      <c r="UAE33" s="389"/>
      <c r="UAF33" s="389"/>
      <c r="UAG33" s="389"/>
      <c r="UAH33" s="389"/>
      <c r="UAI33" s="389"/>
      <c r="UAJ33" s="389"/>
      <c r="UAK33" s="389"/>
      <c r="UAL33" s="389"/>
      <c r="UAM33" s="389"/>
      <c r="UAN33" s="389"/>
      <c r="UAO33" s="389"/>
      <c r="UAP33" s="389"/>
      <c r="UAQ33" s="389"/>
      <c r="UAR33" s="389"/>
      <c r="UAS33" s="389"/>
      <c r="UAT33" s="389"/>
      <c r="UAU33" s="389"/>
      <c r="UAV33" s="389"/>
      <c r="UAW33" s="389"/>
      <c r="UAX33" s="389"/>
      <c r="UAY33" s="389"/>
      <c r="UAZ33" s="389"/>
      <c r="UBA33" s="389"/>
      <c r="UBB33" s="389"/>
      <c r="UBC33" s="389"/>
      <c r="UBD33" s="389"/>
      <c r="UBE33" s="389"/>
      <c r="UBF33" s="389"/>
      <c r="UBG33" s="389"/>
      <c r="UBH33" s="389"/>
      <c r="UBI33" s="389"/>
      <c r="UBJ33" s="389"/>
      <c r="UBK33" s="389"/>
      <c r="UBL33" s="389"/>
      <c r="UBM33" s="389"/>
      <c r="UBN33" s="389"/>
      <c r="UBO33" s="389"/>
      <c r="UBP33" s="389"/>
      <c r="UBQ33" s="389"/>
      <c r="UBR33" s="389"/>
      <c r="UBS33" s="389"/>
      <c r="UBT33" s="389"/>
      <c r="UBU33" s="389"/>
      <c r="UBV33" s="389"/>
      <c r="UBW33" s="389"/>
      <c r="UBX33" s="389"/>
      <c r="UBY33" s="389"/>
      <c r="UBZ33" s="389"/>
      <c r="UCA33" s="389"/>
      <c r="UCB33" s="389"/>
      <c r="UCC33" s="389"/>
      <c r="UCD33" s="389"/>
      <c r="UCE33" s="389"/>
      <c r="UCF33" s="389"/>
      <c r="UCG33" s="389"/>
      <c r="UCH33" s="389"/>
      <c r="UCI33" s="389"/>
      <c r="UCJ33" s="389"/>
      <c r="UCK33" s="389"/>
      <c r="UCL33" s="389"/>
      <c r="UCM33" s="389"/>
      <c r="UCN33" s="389"/>
      <c r="UCO33" s="389"/>
      <c r="UCP33" s="389"/>
      <c r="UCQ33" s="389"/>
      <c r="UCR33" s="389"/>
      <c r="UCS33" s="389"/>
      <c r="UCT33" s="389"/>
      <c r="UCU33" s="389"/>
      <c r="UCV33" s="389"/>
      <c r="UCW33" s="389"/>
      <c r="UCX33" s="389"/>
      <c r="UCY33" s="389"/>
      <c r="UCZ33" s="389"/>
      <c r="UDA33" s="389"/>
      <c r="UDB33" s="389"/>
      <c r="UDC33" s="389"/>
      <c r="UDD33" s="389"/>
      <c r="UDE33" s="389"/>
      <c r="UDF33" s="389"/>
      <c r="UDG33" s="389"/>
      <c r="UDH33" s="389"/>
      <c r="UDI33" s="389"/>
      <c r="UDJ33" s="389"/>
      <c r="UDK33" s="389"/>
    </row>
    <row r="34" spans="1:34 12136:14311">
      <c r="A34" s="348"/>
      <c r="B34" s="348"/>
      <c r="C34" s="211">
        <v>425</v>
      </c>
      <c r="D34" s="253">
        <v>7000000</v>
      </c>
      <c r="E34" s="240"/>
      <c r="F34" s="286"/>
      <c r="G34" s="337">
        <f t="shared" si="3"/>
        <v>7000000</v>
      </c>
      <c r="H34" s="286"/>
      <c r="I34" s="349"/>
      <c r="J34" s="350"/>
      <c r="K34" s="211">
        <v>480</v>
      </c>
      <c r="L34" s="240">
        <v>500000</v>
      </c>
      <c r="M34" s="240">
        <v>0</v>
      </c>
      <c r="N34" s="240">
        <v>0</v>
      </c>
      <c r="O34" s="351">
        <f>N34+M34+L34</f>
        <v>500000</v>
      </c>
      <c r="P34" s="286"/>
      <c r="Q34" s="352"/>
      <c r="R34" s="353"/>
      <c r="S34" s="211"/>
      <c r="T34" s="240"/>
      <c r="U34" s="240"/>
      <c r="V34" s="240"/>
      <c r="W34" s="354"/>
      <c r="Z34" s="355"/>
      <c r="AA34" s="353"/>
      <c r="AB34" s="211">
        <v>425</v>
      </c>
      <c r="AC34" s="262">
        <v>1000000</v>
      </c>
      <c r="AD34" s="262">
        <v>1000000</v>
      </c>
      <c r="AE34" s="262">
        <v>0</v>
      </c>
      <c r="AF34" s="354">
        <f t="shared" si="4"/>
        <v>2000000</v>
      </c>
      <c r="AH34" s="262"/>
      <c r="QXT34" s="389"/>
      <c r="QXU34" s="389"/>
      <c r="QXV34" s="389"/>
      <c r="QXW34" s="389"/>
      <c r="QXX34" s="389"/>
      <c r="QXY34" s="389"/>
      <c r="QXZ34" s="389"/>
      <c r="QYA34" s="389"/>
      <c r="QYB34" s="389"/>
      <c r="QYC34" s="389"/>
      <c r="QYD34" s="389"/>
      <c r="QYE34" s="389"/>
      <c r="QYF34" s="389"/>
      <c r="QYG34" s="389"/>
      <c r="QYH34" s="389"/>
      <c r="QYI34" s="389"/>
      <c r="QYJ34" s="389"/>
      <c r="QYK34" s="389"/>
      <c r="QYL34" s="389"/>
      <c r="QYM34" s="389"/>
      <c r="QYN34" s="389"/>
      <c r="QYO34" s="389"/>
      <c r="QYP34" s="389"/>
      <c r="QYQ34" s="389"/>
      <c r="QYR34" s="389"/>
      <c r="QYS34" s="389"/>
      <c r="QYT34" s="389"/>
      <c r="QYU34" s="389"/>
      <c r="QYV34" s="389"/>
      <c r="QYW34" s="389"/>
      <c r="QYX34" s="389"/>
      <c r="QYY34" s="389"/>
      <c r="QYZ34" s="389"/>
      <c r="QZA34" s="389"/>
      <c r="QZB34" s="389"/>
      <c r="QZC34" s="389"/>
      <c r="QZD34" s="389"/>
      <c r="QZE34" s="389"/>
      <c r="QZF34" s="389"/>
      <c r="QZG34" s="389"/>
      <c r="QZH34" s="389"/>
      <c r="QZI34" s="389"/>
      <c r="QZJ34" s="389"/>
      <c r="QZK34" s="389"/>
      <c r="QZL34" s="389"/>
      <c r="QZM34" s="389"/>
      <c r="QZN34" s="389"/>
      <c r="QZO34" s="389"/>
      <c r="QZP34" s="389"/>
      <c r="QZQ34" s="389"/>
      <c r="QZR34" s="389"/>
      <c r="QZS34" s="389"/>
      <c r="QZT34" s="389"/>
      <c r="QZU34" s="389"/>
      <c r="QZV34" s="389"/>
      <c r="QZW34" s="389"/>
      <c r="QZX34" s="389"/>
      <c r="QZY34" s="389"/>
      <c r="QZZ34" s="389"/>
      <c r="RAA34" s="389"/>
      <c r="RAB34" s="389"/>
      <c r="RAC34" s="389"/>
      <c r="RAD34" s="389"/>
      <c r="RAE34" s="389"/>
      <c r="RAF34" s="389"/>
      <c r="RAG34" s="389"/>
      <c r="RAH34" s="389"/>
      <c r="RAI34" s="389"/>
      <c r="RAJ34" s="389"/>
      <c r="RAK34" s="389"/>
      <c r="RAL34" s="389"/>
      <c r="RAM34" s="389"/>
      <c r="RAN34" s="389"/>
      <c r="RAO34" s="389"/>
      <c r="RAP34" s="389"/>
      <c r="RAQ34" s="389"/>
      <c r="RAR34" s="389"/>
      <c r="RAS34" s="389"/>
      <c r="RAT34" s="389"/>
      <c r="RAU34" s="389"/>
      <c r="RAV34" s="389"/>
      <c r="RAW34" s="389"/>
      <c r="RAX34" s="389"/>
      <c r="RAY34" s="389"/>
      <c r="RAZ34" s="389"/>
      <c r="RBA34" s="389"/>
      <c r="RBB34" s="389"/>
      <c r="RBC34" s="389"/>
      <c r="RBD34" s="389"/>
      <c r="RBE34" s="389"/>
      <c r="RBF34" s="389"/>
      <c r="RBG34" s="389"/>
      <c r="RBH34" s="389"/>
      <c r="RBI34" s="389"/>
      <c r="RBJ34" s="389"/>
      <c r="RBK34" s="389"/>
      <c r="RBL34" s="389"/>
      <c r="RBM34" s="389"/>
      <c r="RBN34" s="389"/>
      <c r="RBO34" s="389"/>
      <c r="RBP34" s="389"/>
      <c r="RBQ34" s="389"/>
      <c r="RBR34" s="389"/>
      <c r="RBS34" s="389"/>
      <c r="RBT34" s="389"/>
      <c r="RBU34" s="389"/>
      <c r="RBV34" s="389"/>
      <c r="RBW34" s="389"/>
      <c r="RBX34" s="389"/>
      <c r="RBY34" s="389"/>
      <c r="RBZ34" s="389"/>
      <c r="RCA34" s="389"/>
      <c r="RCB34" s="389"/>
      <c r="RCC34" s="389"/>
      <c r="RCD34" s="389"/>
      <c r="RCE34" s="389"/>
      <c r="RCF34" s="389"/>
      <c r="RCG34" s="389"/>
      <c r="RCH34" s="389"/>
      <c r="RCI34" s="389"/>
      <c r="RCJ34" s="389"/>
      <c r="RCK34" s="389"/>
      <c r="RCL34" s="389"/>
      <c r="RCM34" s="389"/>
      <c r="RCN34" s="389"/>
      <c r="RCO34" s="389"/>
      <c r="RCP34" s="389"/>
      <c r="RCQ34" s="389"/>
      <c r="RCR34" s="389"/>
      <c r="RCS34" s="389"/>
      <c r="RCT34" s="389"/>
      <c r="RCU34" s="389"/>
      <c r="RCV34" s="389"/>
      <c r="RCW34" s="389"/>
      <c r="RCX34" s="389"/>
      <c r="RCY34" s="389"/>
      <c r="RCZ34" s="389"/>
      <c r="RDA34" s="389"/>
      <c r="RDB34" s="389"/>
      <c r="RDC34" s="389"/>
      <c r="RDD34" s="389"/>
      <c r="RDE34" s="389"/>
      <c r="RDF34" s="389"/>
      <c r="RDG34" s="389"/>
      <c r="RDH34" s="389"/>
      <c r="RDI34" s="389"/>
      <c r="RDJ34" s="389"/>
      <c r="RDK34" s="389"/>
      <c r="RDL34" s="389"/>
      <c r="RDM34" s="389"/>
      <c r="RDN34" s="389"/>
      <c r="RDO34" s="389"/>
      <c r="RDP34" s="389"/>
      <c r="RDQ34" s="389"/>
      <c r="RDR34" s="389"/>
      <c r="RDS34" s="389"/>
      <c r="RDT34" s="389"/>
      <c r="RDU34" s="389"/>
      <c r="RDV34" s="389"/>
      <c r="RDW34" s="389"/>
      <c r="RDX34" s="389"/>
      <c r="RDY34" s="389"/>
      <c r="RDZ34" s="389"/>
      <c r="REA34" s="389"/>
      <c r="REB34" s="389"/>
      <c r="REC34" s="389"/>
      <c r="RED34" s="389"/>
      <c r="REE34" s="389"/>
      <c r="REF34" s="389"/>
      <c r="REG34" s="389"/>
      <c r="REH34" s="389"/>
      <c r="REI34" s="389"/>
      <c r="REJ34" s="389"/>
      <c r="REK34" s="389"/>
      <c r="REL34" s="389"/>
      <c r="REM34" s="389"/>
      <c r="REN34" s="389"/>
      <c r="REO34" s="389"/>
      <c r="REP34" s="389"/>
      <c r="REQ34" s="389"/>
      <c r="RER34" s="389"/>
      <c r="RES34" s="389"/>
      <c r="RET34" s="389"/>
      <c r="REU34" s="389"/>
      <c r="REV34" s="389"/>
      <c r="REW34" s="389"/>
      <c r="REX34" s="389"/>
      <c r="REY34" s="389"/>
      <c r="REZ34" s="389"/>
      <c r="RFA34" s="389"/>
      <c r="RFB34" s="389"/>
      <c r="RFC34" s="389"/>
      <c r="RFD34" s="389"/>
      <c r="RFE34" s="389"/>
      <c r="RFF34" s="389"/>
      <c r="RFG34" s="389"/>
      <c r="RFH34" s="389"/>
      <c r="RFI34" s="389"/>
      <c r="RFJ34" s="389"/>
      <c r="RFK34" s="389"/>
      <c r="RFL34" s="389"/>
      <c r="RFM34" s="389"/>
      <c r="RFN34" s="389"/>
      <c r="RFO34" s="389"/>
      <c r="RFP34" s="389"/>
      <c r="RFQ34" s="389"/>
      <c r="RFR34" s="389"/>
      <c r="RFS34" s="389"/>
      <c r="RFT34" s="389"/>
      <c r="RFU34" s="389"/>
      <c r="RFV34" s="389"/>
      <c r="RFW34" s="389"/>
      <c r="RFX34" s="389"/>
      <c r="RFY34" s="389"/>
      <c r="RFZ34" s="389"/>
      <c r="RGA34" s="389"/>
      <c r="RGB34" s="389"/>
      <c r="RGC34" s="389"/>
      <c r="RGD34" s="389"/>
      <c r="RGE34" s="389"/>
      <c r="RGF34" s="389"/>
      <c r="RGG34" s="389"/>
      <c r="RGH34" s="389"/>
      <c r="RGI34" s="389"/>
      <c r="RGJ34" s="389"/>
      <c r="RGK34" s="389"/>
      <c r="RGL34" s="389"/>
      <c r="RGM34" s="389"/>
      <c r="RGN34" s="389"/>
      <c r="RGO34" s="389"/>
      <c r="RGP34" s="389"/>
      <c r="RGQ34" s="389"/>
      <c r="RGR34" s="389"/>
      <c r="RGS34" s="389"/>
      <c r="RGT34" s="389"/>
      <c r="RGU34" s="389"/>
      <c r="RGV34" s="389"/>
      <c r="RGW34" s="389"/>
      <c r="RGX34" s="389"/>
      <c r="RGY34" s="389"/>
      <c r="RGZ34" s="389"/>
      <c r="RHA34" s="389"/>
      <c r="RHB34" s="389"/>
      <c r="RHC34" s="389"/>
      <c r="RHD34" s="389"/>
      <c r="RHE34" s="389"/>
      <c r="RHF34" s="389"/>
      <c r="RHG34" s="389"/>
      <c r="RHH34" s="389"/>
      <c r="RHI34" s="389"/>
      <c r="RHJ34" s="389"/>
      <c r="RHK34" s="389"/>
      <c r="RHL34" s="389"/>
      <c r="RHM34" s="389"/>
      <c r="RHN34" s="389"/>
      <c r="RHO34" s="389"/>
      <c r="RHP34" s="389"/>
      <c r="RHQ34" s="389"/>
      <c r="RHR34" s="389"/>
      <c r="RHS34" s="389"/>
      <c r="RHT34" s="389"/>
      <c r="RHU34" s="389"/>
      <c r="RHV34" s="389"/>
      <c r="RHW34" s="389"/>
      <c r="RHX34" s="389"/>
      <c r="RHY34" s="389"/>
      <c r="RHZ34" s="389"/>
      <c r="RIA34" s="389"/>
      <c r="RIB34" s="389"/>
      <c r="RIC34" s="389"/>
      <c r="RID34" s="389"/>
      <c r="RIE34" s="389"/>
      <c r="RIF34" s="389"/>
      <c r="RIG34" s="389"/>
      <c r="RIH34" s="389"/>
      <c r="RII34" s="389"/>
      <c r="RIJ34" s="389"/>
      <c r="RIK34" s="389"/>
      <c r="RIL34" s="389"/>
      <c r="RIM34" s="389"/>
      <c r="RIN34" s="389"/>
      <c r="RIO34" s="389"/>
      <c r="RIP34" s="389"/>
      <c r="RIQ34" s="389"/>
      <c r="RIR34" s="389"/>
      <c r="RIS34" s="389"/>
      <c r="RIT34" s="389"/>
      <c r="RIU34" s="389"/>
      <c r="RIV34" s="389"/>
      <c r="RIW34" s="389"/>
      <c r="RIX34" s="389"/>
      <c r="RIY34" s="389"/>
      <c r="RIZ34" s="389"/>
      <c r="RJA34" s="389"/>
      <c r="RJB34" s="389"/>
      <c r="RJC34" s="389"/>
      <c r="RJD34" s="389"/>
      <c r="RJE34" s="389"/>
      <c r="RJF34" s="389"/>
      <c r="RJG34" s="389"/>
      <c r="RJH34" s="389"/>
      <c r="RJI34" s="389"/>
      <c r="RJJ34" s="389"/>
      <c r="RJK34" s="389"/>
      <c r="RJL34" s="389"/>
      <c r="RJM34" s="389"/>
      <c r="RJN34" s="389"/>
      <c r="RJO34" s="389"/>
      <c r="RJP34" s="389"/>
      <c r="RJQ34" s="389"/>
      <c r="RJR34" s="389"/>
      <c r="RJS34" s="389"/>
      <c r="RJT34" s="389"/>
      <c r="RJU34" s="389"/>
      <c r="RJV34" s="389"/>
      <c r="RJW34" s="389"/>
      <c r="RJX34" s="389"/>
      <c r="RJY34" s="389"/>
      <c r="RJZ34" s="389"/>
      <c r="RKA34" s="389"/>
      <c r="RKB34" s="389"/>
      <c r="RKC34" s="389"/>
      <c r="RKD34" s="389"/>
      <c r="RKE34" s="389"/>
      <c r="RKF34" s="389"/>
      <c r="RKG34" s="389"/>
      <c r="RKH34" s="389"/>
      <c r="RKI34" s="389"/>
      <c r="RKJ34" s="389"/>
      <c r="RKK34" s="389"/>
      <c r="RKL34" s="389"/>
      <c r="RKM34" s="389"/>
      <c r="RKN34" s="389"/>
      <c r="RKO34" s="389"/>
      <c r="RKP34" s="389"/>
      <c r="RKQ34" s="389"/>
      <c r="RKR34" s="389"/>
      <c r="RKS34" s="389"/>
      <c r="RKT34" s="389"/>
      <c r="RKU34" s="389"/>
      <c r="RKV34" s="389"/>
      <c r="RKW34" s="389"/>
      <c r="RKX34" s="389"/>
      <c r="RKY34" s="389"/>
      <c r="RKZ34" s="389"/>
      <c r="RLA34" s="389"/>
      <c r="RLB34" s="389"/>
      <c r="RLC34" s="389"/>
      <c r="RLD34" s="389"/>
      <c r="RLE34" s="389"/>
      <c r="RLF34" s="389"/>
      <c r="RLG34" s="389"/>
      <c r="RLH34" s="389"/>
      <c r="RLI34" s="389"/>
      <c r="RLJ34" s="389"/>
      <c r="RLK34" s="389"/>
      <c r="RLL34" s="389"/>
      <c r="RLM34" s="389"/>
      <c r="RLN34" s="389"/>
      <c r="RLO34" s="389"/>
      <c r="RLP34" s="389"/>
      <c r="RLQ34" s="389"/>
      <c r="RLR34" s="389"/>
      <c r="RLS34" s="389"/>
      <c r="RLT34" s="389"/>
      <c r="RLU34" s="389"/>
      <c r="RLV34" s="389"/>
      <c r="RLW34" s="389"/>
      <c r="RLX34" s="389"/>
      <c r="RLY34" s="389"/>
      <c r="RLZ34" s="389"/>
      <c r="RMA34" s="389"/>
      <c r="RMB34" s="389"/>
      <c r="RMC34" s="389"/>
      <c r="RMD34" s="389"/>
      <c r="RME34" s="389"/>
      <c r="RMF34" s="389"/>
      <c r="RMG34" s="389"/>
      <c r="RMH34" s="389"/>
      <c r="RMI34" s="389"/>
      <c r="RMJ34" s="389"/>
      <c r="RMK34" s="389"/>
      <c r="RML34" s="389"/>
      <c r="RMM34" s="389"/>
      <c r="RMN34" s="389"/>
      <c r="RMO34" s="389"/>
      <c r="RMP34" s="389"/>
      <c r="RMQ34" s="389"/>
      <c r="RMR34" s="389"/>
      <c r="RMS34" s="389"/>
      <c r="RMT34" s="389"/>
      <c r="RMU34" s="389"/>
      <c r="RMV34" s="389"/>
      <c r="RMW34" s="389"/>
      <c r="RMX34" s="389"/>
      <c r="RMY34" s="389"/>
      <c r="RMZ34" s="389"/>
      <c r="RNA34" s="389"/>
      <c r="RNB34" s="389"/>
      <c r="RNC34" s="389"/>
      <c r="RND34" s="389"/>
      <c r="RNE34" s="389"/>
      <c r="RNF34" s="389"/>
      <c r="RNG34" s="389"/>
      <c r="RNH34" s="389"/>
      <c r="RNI34" s="389"/>
      <c r="RNJ34" s="389"/>
      <c r="RNK34" s="389"/>
      <c r="RNL34" s="389"/>
      <c r="RNM34" s="389"/>
      <c r="RNN34" s="389"/>
      <c r="RNO34" s="389"/>
      <c r="RNP34" s="389"/>
      <c r="RNQ34" s="389"/>
      <c r="RNR34" s="389"/>
      <c r="RNS34" s="389"/>
      <c r="RNT34" s="389"/>
      <c r="RNU34" s="389"/>
      <c r="RNV34" s="389"/>
      <c r="RNW34" s="389"/>
      <c r="RNX34" s="389"/>
      <c r="RNY34" s="389"/>
      <c r="RNZ34" s="389"/>
      <c r="ROA34" s="389"/>
      <c r="ROB34" s="389"/>
      <c r="ROC34" s="389"/>
      <c r="ROD34" s="389"/>
      <c r="ROE34" s="389"/>
      <c r="ROF34" s="389"/>
      <c r="ROG34" s="389"/>
      <c r="ROH34" s="389"/>
      <c r="ROI34" s="389"/>
      <c r="ROJ34" s="389"/>
      <c r="ROK34" s="389"/>
      <c r="ROL34" s="389"/>
      <c r="ROM34" s="389"/>
      <c r="RON34" s="389"/>
      <c r="ROO34" s="389"/>
      <c r="ROP34" s="389"/>
      <c r="ROQ34" s="389"/>
      <c r="ROR34" s="389"/>
      <c r="ROS34" s="389"/>
      <c r="ROT34" s="389"/>
      <c r="ROU34" s="389"/>
      <c r="ROV34" s="389"/>
      <c r="ROW34" s="389"/>
      <c r="ROX34" s="389"/>
      <c r="ROY34" s="389"/>
      <c r="ROZ34" s="389"/>
      <c r="RPA34" s="389"/>
      <c r="RPB34" s="389"/>
      <c r="RPC34" s="389"/>
      <c r="RPD34" s="389"/>
      <c r="RPE34" s="389"/>
      <c r="RPF34" s="389"/>
      <c r="RPG34" s="389"/>
      <c r="RPH34" s="389"/>
      <c r="RPI34" s="389"/>
      <c r="RPJ34" s="389"/>
      <c r="RPK34" s="389"/>
      <c r="RPL34" s="389"/>
      <c r="RPM34" s="389"/>
      <c r="RPN34" s="389"/>
      <c r="RPO34" s="389"/>
      <c r="RPP34" s="389"/>
      <c r="RPQ34" s="389"/>
      <c r="RPR34" s="389"/>
      <c r="RPS34" s="389"/>
      <c r="RPT34" s="389"/>
      <c r="RPU34" s="389"/>
      <c r="RPV34" s="389"/>
      <c r="RPW34" s="389"/>
      <c r="RPX34" s="389"/>
      <c r="RPY34" s="389"/>
      <c r="RPZ34" s="389"/>
      <c r="RQA34" s="389"/>
      <c r="RQB34" s="389"/>
      <c r="RQC34" s="389"/>
      <c r="RQD34" s="389"/>
      <c r="RQE34" s="389"/>
      <c r="RQF34" s="389"/>
      <c r="RQG34" s="389"/>
      <c r="RQH34" s="389"/>
      <c r="RQI34" s="389"/>
      <c r="RQJ34" s="389"/>
      <c r="RQK34" s="389"/>
      <c r="RQL34" s="389"/>
      <c r="RQM34" s="389"/>
      <c r="RQN34" s="389"/>
      <c r="RQO34" s="389"/>
      <c r="RQP34" s="389"/>
      <c r="RQQ34" s="389"/>
      <c r="RQR34" s="389"/>
      <c r="RQS34" s="389"/>
      <c r="RQT34" s="389"/>
      <c r="RQU34" s="389"/>
      <c r="RQV34" s="389"/>
      <c r="RQW34" s="389"/>
      <c r="RQX34" s="389"/>
      <c r="RQY34" s="389"/>
      <c r="RQZ34" s="389"/>
      <c r="RRA34" s="389"/>
      <c r="RRB34" s="389"/>
      <c r="RRC34" s="389"/>
      <c r="RRD34" s="389"/>
      <c r="RRE34" s="389"/>
      <c r="RRF34" s="389"/>
      <c r="RRG34" s="389"/>
      <c r="RRH34" s="389"/>
      <c r="RRI34" s="389"/>
      <c r="RRJ34" s="389"/>
      <c r="RRK34" s="389"/>
      <c r="RRL34" s="389"/>
      <c r="RRM34" s="389"/>
      <c r="RRN34" s="389"/>
      <c r="RRO34" s="389"/>
      <c r="RRP34" s="389"/>
      <c r="RRQ34" s="389"/>
      <c r="RRR34" s="389"/>
      <c r="RRS34" s="389"/>
      <c r="RRT34" s="389"/>
      <c r="RRU34" s="389"/>
      <c r="RRV34" s="389"/>
      <c r="RRW34" s="389"/>
      <c r="RRX34" s="389"/>
      <c r="RRY34" s="389"/>
      <c r="RRZ34" s="389"/>
      <c r="RSA34" s="389"/>
      <c r="RSB34" s="389"/>
      <c r="RSC34" s="389"/>
      <c r="RSD34" s="389"/>
      <c r="RSE34" s="389"/>
      <c r="RSF34" s="389"/>
      <c r="RSG34" s="389"/>
      <c r="RSH34" s="389"/>
      <c r="RSI34" s="389"/>
      <c r="RSJ34" s="389"/>
      <c r="RSK34" s="389"/>
      <c r="RSL34" s="389"/>
      <c r="RSM34" s="389"/>
      <c r="RSN34" s="389"/>
      <c r="RSO34" s="389"/>
      <c r="RSP34" s="389"/>
      <c r="RSQ34" s="389"/>
      <c r="RSR34" s="389"/>
      <c r="RSS34" s="389"/>
      <c r="RST34" s="389"/>
      <c r="RSU34" s="389"/>
      <c r="RSV34" s="389"/>
      <c r="RSW34" s="389"/>
      <c r="RSX34" s="389"/>
      <c r="RSY34" s="389"/>
      <c r="RSZ34" s="389"/>
      <c r="RTA34" s="389"/>
      <c r="RTB34" s="389"/>
      <c r="RTC34" s="389"/>
      <c r="RTD34" s="389"/>
      <c r="RTE34" s="389"/>
      <c r="RTF34" s="389"/>
      <c r="RTG34" s="389"/>
      <c r="RTH34" s="389"/>
      <c r="RTI34" s="389"/>
      <c r="RTJ34" s="389"/>
      <c r="RTK34" s="389"/>
      <c r="RTL34" s="389"/>
      <c r="RTM34" s="389"/>
      <c r="RTN34" s="389"/>
      <c r="RTO34" s="389"/>
      <c r="RTP34" s="389"/>
      <c r="RTQ34" s="389"/>
      <c r="RTR34" s="389"/>
      <c r="RTS34" s="389"/>
      <c r="RTT34" s="389"/>
      <c r="RTU34" s="389"/>
      <c r="RTV34" s="389"/>
      <c r="RTW34" s="389"/>
      <c r="RTX34" s="389"/>
      <c r="RTY34" s="389"/>
      <c r="RTZ34" s="389"/>
      <c r="RUA34" s="389"/>
      <c r="RUB34" s="389"/>
      <c r="RUC34" s="389"/>
      <c r="RUD34" s="389"/>
      <c r="RUE34" s="389"/>
      <c r="RUF34" s="389"/>
      <c r="RUG34" s="389"/>
      <c r="RUH34" s="389"/>
      <c r="RUI34" s="389"/>
      <c r="RUJ34" s="389"/>
      <c r="RUK34" s="389"/>
      <c r="RUL34" s="389"/>
      <c r="RUM34" s="389"/>
      <c r="RUN34" s="389"/>
      <c r="RUO34" s="389"/>
      <c r="RUP34" s="389"/>
      <c r="RUQ34" s="389"/>
      <c r="RUR34" s="389"/>
      <c r="RUS34" s="389"/>
      <c r="RUT34" s="389"/>
      <c r="RUU34" s="389"/>
      <c r="RUV34" s="389"/>
      <c r="RUW34" s="389"/>
      <c r="RUX34" s="389"/>
      <c r="RUY34" s="389"/>
      <c r="RUZ34" s="389"/>
      <c r="RVA34" s="389"/>
      <c r="RVB34" s="389"/>
      <c r="RVC34" s="389"/>
      <c r="RVD34" s="389"/>
      <c r="RVE34" s="389"/>
      <c r="RVF34" s="389"/>
      <c r="RVG34" s="389"/>
      <c r="RVH34" s="389"/>
      <c r="RVI34" s="389"/>
      <c r="RVJ34" s="389"/>
      <c r="RVK34" s="389"/>
      <c r="RVL34" s="389"/>
      <c r="RVM34" s="389"/>
      <c r="RVN34" s="389"/>
      <c r="RVO34" s="389"/>
      <c r="RVP34" s="389"/>
      <c r="RVQ34" s="389"/>
      <c r="RVR34" s="389"/>
      <c r="RVS34" s="389"/>
      <c r="RVT34" s="389"/>
      <c r="RVU34" s="389"/>
      <c r="RVV34" s="389"/>
      <c r="RVW34" s="389"/>
      <c r="RVX34" s="389"/>
      <c r="RVY34" s="389"/>
      <c r="RVZ34" s="389"/>
      <c r="RWA34" s="389"/>
      <c r="RWB34" s="389"/>
      <c r="RWC34" s="389"/>
      <c r="RWD34" s="389"/>
      <c r="RWE34" s="389"/>
      <c r="RWF34" s="389"/>
      <c r="RWG34" s="389"/>
      <c r="RWH34" s="389"/>
      <c r="RWI34" s="389"/>
      <c r="RWJ34" s="389"/>
      <c r="RWK34" s="389"/>
      <c r="RWL34" s="389"/>
      <c r="RWM34" s="389"/>
      <c r="RWN34" s="389"/>
      <c r="RWO34" s="389"/>
      <c r="RWP34" s="389"/>
      <c r="RWQ34" s="389"/>
      <c r="RWR34" s="389"/>
      <c r="RWS34" s="389"/>
      <c r="RWT34" s="389"/>
      <c r="RWU34" s="389"/>
      <c r="RWV34" s="389"/>
      <c r="RWW34" s="389"/>
      <c r="RWX34" s="389"/>
      <c r="RWY34" s="389"/>
      <c r="RWZ34" s="389"/>
      <c r="RXA34" s="389"/>
      <c r="RXB34" s="389"/>
      <c r="RXC34" s="389"/>
      <c r="RXD34" s="389"/>
      <c r="RXE34" s="389"/>
      <c r="RXF34" s="389"/>
      <c r="RXG34" s="389"/>
      <c r="RXH34" s="389"/>
      <c r="RXI34" s="389"/>
      <c r="RXJ34" s="389"/>
      <c r="RXK34" s="389"/>
      <c r="RXL34" s="389"/>
      <c r="RXM34" s="389"/>
      <c r="RXN34" s="389"/>
      <c r="RXO34" s="389"/>
      <c r="RXP34" s="389"/>
      <c r="RXQ34" s="389"/>
      <c r="RXR34" s="389"/>
      <c r="RXS34" s="389"/>
      <c r="RXT34" s="389"/>
      <c r="RXU34" s="389"/>
      <c r="RXV34" s="389"/>
      <c r="RXW34" s="389"/>
      <c r="RXX34" s="389"/>
      <c r="RXY34" s="389"/>
      <c r="RXZ34" s="389"/>
      <c r="RYA34" s="389"/>
      <c r="RYB34" s="389"/>
      <c r="RYC34" s="389"/>
      <c r="RYD34" s="389"/>
      <c r="RYE34" s="389"/>
      <c r="RYF34" s="389"/>
      <c r="RYG34" s="389"/>
      <c r="RYH34" s="389"/>
      <c r="RYI34" s="389"/>
      <c r="RYJ34" s="389"/>
      <c r="RYK34" s="389"/>
      <c r="RYL34" s="389"/>
      <c r="RYM34" s="389"/>
      <c r="RYN34" s="389"/>
      <c r="RYO34" s="389"/>
      <c r="RYP34" s="389"/>
      <c r="RYQ34" s="389"/>
      <c r="RYR34" s="389"/>
      <c r="RYS34" s="389"/>
      <c r="RYT34" s="389"/>
      <c r="RYU34" s="389"/>
      <c r="RYV34" s="389"/>
      <c r="RYW34" s="389"/>
      <c r="RYX34" s="389"/>
      <c r="RYY34" s="389"/>
      <c r="RYZ34" s="389"/>
      <c r="RZA34" s="389"/>
      <c r="RZB34" s="389"/>
      <c r="RZC34" s="389"/>
      <c r="RZD34" s="389"/>
      <c r="RZE34" s="389"/>
      <c r="RZF34" s="389"/>
      <c r="RZG34" s="389"/>
      <c r="RZH34" s="389"/>
      <c r="RZI34" s="389"/>
      <c r="RZJ34" s="389"/>
      <c r="RZK34" s="389"/>
      <c r="RZL34" s="389"/>
      <c r="RZM34" s="389"/>
      <c r="RZN34" s="389"/>
      <c r="RZO34" s="389"/>
      <c r="RZP34" s="389"/>
      <c r="RZQ34" s="389"/>
      <c r="RZR34" s="389"/>
      <c r="RZS34" s="389"/>
      <c r="RZT34" s="389"/>
      <c r="RZU34" s="389"/>
      <c r="RZV34" s="389"/>
      <c r="RZW34" s="389"/>
      <c r="RZX34" s="389"/>
      <c r="RZY34" s="389"/>
      <c r="RZZ34" s="389"/>
      <c r="SAA34" s="389"/>
      <c r="SAB34" s="389"/>
      <c r="SAC34" s="389"/>
      <c r="SAD34" s="389"/>
      <c r="SAE34" s="389"/>
      <c r="SAF34" s="389"/>
      <c r="SAG34" s="389"/>
      <c r="SAH34" s="389"/>
      <c r="SAI34" s="389"/>
      <c r="SAJ34" s="389"/>
      <c r="SAK34" s="389"/>
      <c r="SAL34" s="389"/>
      <c r="SAM34" s="389"/>
      <c r="SAN34" s="389"/>
      <c r="SAO34" s="389"/>
      <c r="SAP34" s="389"/>
      <c r="SAQ34" s="389"/>
      <c r="SAR34" s="389"/>
      <c r="SAS34" s="389"/>
      <c r="SAT34" s="389"/>
      <c r="SAU34" s="389"/>
      <c r="SAV34" s="389"/>
      <c r="SAW34" s="389"/>
      <c r="SAX34" s="389"/>
      <c r="SAY34" s="389"/>
      <c r="SAZ34" s="389"/>
      <c r="SBA34" s="389"/>
      <c r="SBB34" s="389"/>
      <c r="SBC34" s="389"/>
      <c r="SBD34" s="389"/>
      <c r="SBE34" s="389"/>
      <c r="SBF34" s="389"/>
      <c r="SBG34" s="389"/>
      <c r="SBH34" s="389"/>
      <c r="SBI34" s="389"/>
      <c r="SBJ34" s="389"/>
      <c r="SBK34" s="389"/>
      <c r="SBL34" s="389"/>
      <c r="SBM34" s="389"/>
      <c r="SBN34" s="389"/>
      <c r="SBO34" s="389"/>
      <c r="SBP34" s="389"/>
      <c r="SBQ34" s="389"/>
      <c r="SBR34" s="389"/>
      <c r="SBS34" s="389"/>
      <c r="SBT34" s="389"/>
      <c r="SBU34" s="389"/>
      <c r="SBV34" s="389"/>
      <c r="SBW34" s="389"/>
      <c r="SBX34" s="389"/>
      <c r="SBY34" s="389"/>
      <c r="SBZ34" s="389"/>
      <c r="SCA34" s="389"/>
      <c r="SCB34" s="389"/>
      <c r="SCC34" s="389"/>
      <c r="SCD34" s="389"/>
      <c r="SCE34" s="389"/>
      <c r="SCF34" s="389"/>
      <c r="SCG34" s="389"/>
      <c r="SCH34" s="389"/>
      <c r="SCI34" s="389"/>
      <c r="SCJ34" s="389"/>
      <c r="SCK34" s="389"/>
      <c r="SCL34" s="389"/>
      <c r="SCM34" s="389"/>
      <c r="SCN34" s="389"/>
      <c r="SCO34" s="389"/>
      <c r="SCP34" s="389"/>
      <c r="SCQ34" s="389"/>
      <c r="SCR34" s="389"/>
      <c r="SCS34" s="389"/>
      <c r="SCT34" s="389"/>
      <c r="SCU34" s="389"/>
      <c r="SCV34" s="389"/>
      <c r="SCW34" s="389"/>
      <c r="SCX34" s="389"/>
      <c r="SCY34" s="389"/>
      <c r="SCZ34" s="389"/>
      <c r="SDA34" s="389"/>
      <c r="SDB34" s="389"/>
      <c r="SDC34" s="389"/>
      <c r="SDD34" s="389"/>
      <c r="SDE34" s="389"/>
      <c r="SDF34" s="389"/>
      <c r="SDG34" s="389"/>
      <c r="SDH34" s="389"/>
      <c r="SDI34" s="389"/>
      <c r="SDJ34" s="389"/>
      <c r="SDK34" s="389"/>
      <c r="SDL34" s="389"/>
      <c r="SDM34" s="389"/>
      <c r="SDN34" s="389"/>
      <c r="SDO34" s="389"/>
      <c r="SDP34" s="389"/>
      <c r="SDQ34" s="389"/>
      <c r="SDR34" s="389"/>
      <c r="SDS34" s="389"/>
      <c r="SDT34" s="389"/>
      <c r="SDU34" s="389"/>
      <c r="SDV34" s="389"/>
      <c r="SDW34" s="389"/>
      <c r="SDX34" s="389"/>
      <c r="SDY34" s="389"/>
      <c r="SDZ34" s="389"/>
      <c r="SEA34" s="389"/>
      <c r="SEB34" s="389"/>
      <c r="SEC34" s="389"/>
      <c r="SED34" s="389"/>
      <c r="SEE34" s="389"/>
      <c r="SEF34" s="389"/>
      <c r="SEG34" s="389"/>
      <c r="SEH34" s="389"/>
      <c r="SEI34" s="389"/>
      <c r="SEJ34" s="389"/>
      <c r="SEK34" s="389"/>
      <c r="SEL34" s="389"/>
      <c r="SEM34" s="389"/>
      <c r="SEN34" s="389"/>
      <c r="SEO34" s="389"/>
      <c r="SEP34" s="389"/>
      <c r="SEQ34" s="389"/>
      <c r="SER34" s="389"/>
      <c r="SES34" s="389"/>
      <c r="SET34" s="389"/>
      <c r="SEU34" s="389"/>
      <c r="SEV34" s="389"/>
      <c r="SEW34" s="389"/>
      <c r="SEX34" s="389"/>
      <c r="SEY34" s="389"/>
      <c r="SEZ34" s="389"/>
      <c r="SFA34" s="389"/>
      <c r="SFB34" s="389"/>
      <c r="SFC34" s="389"/>
      <c r="SFD34" s="389"/>
      <c r="SFE34" s="389"/>
      <c r="SFF34" s="389"/>
      <c r="SFG34" s="389"/>
      <c r="SFH34" s="389"/>
      <c r="SFI34" s="389"/>
      <c r="SFJ34" s="389"/>
      <c r="SFK34" s="389"/>
      <c r="SFL34" s="389"/>
      <c r="SFM34" s="389"/>
      <c r="SFN34" s="389"/>
      <c r="SFO34" s="389"/>
      <c r="SFP34" s="389"/>
      <c r="SFQ34" s="389"/>
      <c r="SFR34" s="389"/>
      <c r="SFS34" s="389"/>
      <c r="SFT34" s="389"/>
      <c r="SFU34" s="389"/>
      <c r="SFV34" s="389"/>
      <c r="SFW34" s="389"/>
      <c r="SFX34" s="389"/>
      <c r="SFY34" s="389"/>
      <c r="SFZ34" s="389"/>
      <c r="SGA34" s="389"/>
      <c r="SGB34" s="389"/>
      <c r="SGC34" s="389"/>
      <c r="SGD34" s="389"/>
      <c r="SGE34" s="389"/>
      <c r="SGF34" s="389"/>
      <c r="SGG34" s="389"/>
      <c r="SGH34" s="389"/>
      <c r="SGI34" s="389"/>
      <c r="SGJ34" s="389"/>
      <c r="SGK34" s="389"/>
      <c r="SGL34" s="389"/>
      <c r="SGM34" s="389"/>
      <c r="SGN34" s="389"/>
      <c r="SGO34" s="389"/>
      <c r="SGP34" s="389"/>
      <c r="SGQ34" s="389"/>
      <c r="SGR34" s="389"/>
      <c r="SGS34" s="389"/>
      <c r="SGT34" s="389"/>
      <c r="SGU34" s="389"/>
      <c r="SGV34" s="389"/>
      <c r="SGW34" s="389"/>
      <c r="SGX34" s="389"/>
      <c r="SGY34" s="389"/>
      <c r="SGZ34" s="389"/>
      <c r="SHA34" s="389"/>
      <c r="SHB34" s="389"/>
      <c r="SHC34" s="389"/>
      <c r="SHD34" s="389"/>
      <c r="SHE34" s="389"/>
      <c r="SHF34" s="389"/>
      <c r="SHG34" s="389"/>
      <c r="SHH34" s="389"/>
      <c r="SHI34" s="389"/>
      <c r="SHJ34" s="389"/>
      <c r="SHK34" s="389"/>
      <c r="SHL34" s="389"/>
      <c r="SHM34" s="389"/>
      <c r="SHN34" s="389"/>
      <c r="SHO34" s="389"/>
      <c r="SHP34" s="389"/>
      <c r="SHQ34" s="389"/>
      <c r="SHR34" s="389"/>
      <c r="SHS34" s="389"/>
      <c r="SHT34" s="389"/>
      <c r="SHU34" s="389"/>
      <c r="SHV34" s="389"/>
      <c r="SHW34" s="389"/>
      <c r="SHX34" s="389"/>
      <c r="SHY34" s="389"/>
      <c r="SHZ34" s="389"/>
      <c r="SIA34" s="389"/>
      <c r="SIB34" s="389"/>
      <c r="SIC34" s="389"/>
      <c r="SID34" s="389"/>
      <c r="SIE34" s="389"/>
      <c r="SIF34" s="389"/>
      <c r="SIG34" s="389"/>
      <c r="SIH34" s="389"/>
      <c r="SII34" s="389"/>
      <c r="SIJ34" s="389"/>
      <c r="SIK34" s="389"/>
      <c r="SIL34" s="389"/>
      <c r="SIM34" s="389"/>
      <c r="SIN34" s="389"/>
      <c r="SIO34" s="389"/>
      <c r="SIP34" s="389"/>
      <c r="SIQ34" s="389"/>
      <c r="SIR34" s="389"/>
      <c r="SIS34" s="389"/>
      <c r="SIT34" s="389"/>
      <c r="SIU34" s="389"/>
      <c r="SIV34" s="389"/>
      <c r="SIW34" s="389"/>
      <c r="SIX34" s="389"/>
      <c r="SIY34" s="389"/>
      <c r="SIZ34" s="389"/>
      <c r="SJA34" s="389"/>
      <c r="SJB34" s="389"/>
      <c r="SJC34" s="389"/>
      <c r="SJD34" s="389"/>
      <c r="SJE34" s="389"/>
      <c r="SJF34" s="389"/>
      <c r="SJG34" s="389"/>
      <c r="SJH34" s="389"/>
      <c r="SJI34" s="389"/>
      <c r="SJJ34" s="389"/>
      <c r="SJK34" s="389"/>
      <c r="SJL34" s="389"/>
      <c r="SJM34" s="389"/>
      <c r="SJN34" s="389"/>
      <c r="SJO34" s="389"/>
      <c r="SJP34" s="389"/>
      <c r="SJQ34" s="389"/>
      <c r="SJR34" s="389"/>
      <c r="SJS34" s="389"/>
      <c r="SJT34" s="389"/>
      <c r="SJU34" s="389"/>
      <c r="SJV34" s="389"/>
      <c r="SJW34" s="389"/>
      <c r="SJX34" s="389"/>
      <c r="SJY34" s="389"/>
      <c r="SJZ34" s="389"/>
      <c r="SKA34" s="389"/>
      <c r="SKB34" s="389"/>
      <c r="SKC34" s="389"/>
      <c r="SKD34" s="389"/>
      <c r="SKE34" s="389"/>
      <c r="SKF34" s="389"/>
      <c r="SKG34" s="389"/>
      <c r="SKH34" s="389"/>
      <c r="SKI34" s="389"/>
      <c r="SKJ34" s="389"/>
      <c r="SKK34" s="389"/>
      <c r="SKL34" s="389"/>
      <c r="SKM34" s="389"/>
      <c r="SKN34" s="389"/>
      <c r="SKO34" s="389"/>
      <c r="SKP34" s="389"/>
      <c r="SKQ34" s="389"/>
      <c r="SKR34" s="389"/>
      <c r="SKS34" s="389"/>
      <c r="SKT34" s="389"/>
      <c r="SKU34" s="389"/>
      <c r="SKV34" s="389"/>
      <c r="SKW34" s="389"/>
      <c r="SKX34" s="389"/>
      <c r="SKY34" s="389"/>
      <c r="SKZ34" s="389"/>
      <c r="SLA34" s="389"/>
      <c r="SLB34" s="389"/>
      <c r="SLC34" s="389"/>
      <c r="SLD34" s="389"/>
      <c r="SLE34" s="389"/>
      <c r="SLF34" s="389"/>
      <c r="SLG34" s="389"/>
      <c r="SLH34" s="389"/>
      <c r="SLI34" s="389"/>
      <c r="SLJ34" s="389"/>
      <c r="SLK34" s="389"/>
      <c r="SLL34" s="389"/>
      <c r="SLM34" s="389"/>
      <c r="SLN34" s="389"/>
      <c r="SLO34" s="389"/>
      <c r="SLP34" s="389"/>
      <c r="SLQ34" s="389"/>
      <c r="SLR34" s="389"/>
      <c r="SLS34" s="389"/>
      <c r="SLT34" s="389"/>
      <c r="SLU34" s="389"/>
      <c r="SLV34" s="389"/>
      <c r="SLW34" s="389"/>
      <c r="SLX34" s="389"/>
      <c r="SLY34" s="389"/>
      <c r="SLZ34" s="389"/>
      <c r="SMA34" s="389"/>
      <c r="SMB34" s="389"/>
      <c r="SMC34" s="389"/>
      <c r="SMD34" s="389"/>
      <c r="SME34" s="389"/>
      <c r="SMF34" s="389"/>
      <c r="SMG34" s="389"/>
      <c r="SMH34" s="389"/>
      <c r="SMI34" s="389"/>
      <c r="SMJ34" s="389"/>
      <c r="SMK34" s="389"/>
      <c r="SML34" s="389"/>
      <c r="SMM34" s="389"/>
      <c r="SMN34" s="389"/>
      <c r="SMO34" s="389"/>
      <c r="SMP34" s="389"/>
      <c r="SMQ34" s="389"/>
      <c r="SMR34" s="389"/>
      <c r="SMS34" s="389"/>
      <c r="SMT34" s="389"/>
      <c r="SMU34" s="389"/>
      <c r="SMV34" s="389"/>
      <c r="SMW34" s="389"/>
      <c r="SMX34" s="389"/>
      <c r="SMY34" s="389"/>
      <c r="SMZ34" s="389"/>
      <c r="SNA34" s="389"/>
      <c r="SNB34" s="389"/>
      <c r="SNC34" s="389"/>
      <c r="SND34" s="389"/>
      <c r="SNE34" s="389"/>
      <c r="SNF34" s="389"/>
      <c r="SNG34" s="389"/>
      <c r="SNH34" s="389"/>
      <c r="SNI34" s="389"/>
      <c r="SNJ34" s="389"/>
      <c r="SNK34" s="389"/>
      <c r="SNL34" s="389"/>
      <c r="SNM34" s="389"/>
      <c r="SNN34" s="389"/>
      <c r="SNO34" s="389"/>
      <c r="SNP34" s="389"/>
      <c r="SNQ34" s="389"/>
      <c r="SNR34" s="389"/>
      <c r="SNS34" s="389"/>
      <c r="SNT34" s="389"/>
      <c r="SNU34" s="389"/>
      <c r="SNV34" s="389"/>
      <c r="SNW34" s="389"/>
      <c r="SNX34" s="389"/>
      <c r="SNY34" s="389"/>
      <c r="SNZ34" s="389"/>
      <c r="SOA34" s="389"/>
      <c r="SOB34" s="389"/>
      <c r="SOC34" s="389"/>
      <c r="SOD34" s="389"/>
      <c r="SOE34" s="389"/>
      <c r="SOF34" s="389"/>
      <c r="SOG34" s="389"/>
      <c r="SOH34" s="389"/>
      <c r="SOI34" s="389"/>
      <c r="SOJ34" s="389"/>
      <c r="SOK34" s="389"/>
      <c r="SOL34" s="389"/>
      <c r="SOM34" s="389"/>
      <c r="SON34" s="389"/>
      <c r="SOO34" s="389"/>
      <c r="SOP34" s="389"/>
      <c r="SOQ34" s="389"/>
      <c r="SOR34" s="389"/>
      <c r="SOS34" s="389"/>
      <c r="SOT34" s="389"/>
      <c r="SOU34" s="389"/>
      <c r="SOV34" s="389"/>
      <c r="SOW34" s="389"/>
      <c r="SOX34" s="389"/>
      <c r="SOY34" s="389"/>
      <c r="SOZ34" s="389"/>
      <c r="SPA34" s="389"/>
      <c r="SPB34" s="389"/>
      <c r="SPC34" s="389"/>
      <c r="SPD34" s="389"/>
      <c r="SPE34" s="389"/>
      <c r="SPF34" s="389"/>
      <c r="SPG34" s="389"/>
      <c r="SPH34" s="389"/>
      <c r="SPI34" s="389"/>
      <c r="SPJ34" s="389"/>
      <c r="SPK34" s="389"/>
      <c r="SPL34" s="389"/>
      <c r="SPM34" s="389"/>
      <c r="SPN34" s="389"/>
      <c r="SPO34" s="389"/>
      <c r="SPP34" s="389"/>
      <c r="SPQ34" s="389"/>
      <c r="SPR34" s="389"/>
      <c r="SPS34" s="389"/>
      <c r="SPT34" s="389"/>
      <c r="SPU34" s="389"/>
      <c r="SPV34" s="389"/>
      <c r="SPW34" s="389"/>
      <c r="SPX34" s="389"/>
      <c r="SPY34" s="389"/>
      <c r="SPZ34" s="389"/>
      <c r="SQA34" s="389"/>
      <c r="SQB34" s="389"/>
      <c r="SQC34" s="389"/>
      <c r="SQD34" s="389"/>
      <c r="SQE34" s="389"/>
      <c r="SQF34" s="389"/>
      <c r="SQG34" s="389"/>
      <c r="SQH34" s="389"/>
      <c r="SQI34" s="389"/>
      <c r="SQJ34" s="389"/>
      <c r="SQK34" s="389"/>
      <c r="SQL34" s="389"/>
      <c r="SQM34" s="389"/>
      <c r="SQN34" s="389"/>
      <c r="SQO34" s="389"/>
      <c r="SQP34" s="389"/>
      <c r="SQQ34" s="389"/>
      <c r="SQR34" s="389"/>
      <c r="SQS34" s="389"/>
      <c r="SQT34" s="389"/>
      <c r="SQU34" s="389"/>
      <c r="SQV34" s="389"/>
      <c r="SQW34" s="389"/>
      <c r="SQX34" s="389"/>
      <c r="SQY34" s="389"/>
      <c r="SQZ34" s="389"/>
      <c r="SRA34" s="389"/>
      <c r="SRB34" s="389"/>
      <c r="SRC34" s="389"/>
      <c r="SRD34" s="389"/>
      <c r="SRE34" s="389"/>
      <c r="SRF34" s="389"/>
      <c r="SRG34" s="389"/>
      <c r="SRH34" s="389"/>
      <c r="SRI34" s="389"/>
      <c r="SRJ34" s="389"/>
      <c r="SRK34" s="389"/>
      <c r="SRL34" s="389"/>
      <c r="SRM34" s="389"/>
      <c r="SRN34" s="389"/>
      <c r="SRO34" s="389"/>
      <c r="SRP34" s="389"/>
      <c r="SRQ34" s="389"/>
      <c r="SRR34" s="389"/>
      <c r="SRS34" s="389"/>
      <c r="SRT34" s="389"/>
      <c r="SRU34" s="389"/>
      <c r="SRV34" s="389"/>
      <c r="SRW34" s="389"/>
      <c r="SRX34" s="389"/>
      <c r="SRY34" s="389"/>
      <c r="SRZ34" s="389"/>
      <c r="SSA34" s="389"/>
      <c r="SSB34" s="389"/>
      <c r="SSC34" s="389"/>
      <c r="SSD34" s="389"/>
      <c r="SSE34" s="389"/>
      <c r="SSF34" s="389"/>
      <c r="SSG34" s="389"/>
      <c r="SSH34" s="389"/>
      <c r="SSI34" s="389"/>
      <c r="SSJ34" s="389"/>
      <c r="SSK34" s="389"/>
      <c r="SSL34" s="389"/>
      <c r="SSM34" s="389"/>
      <c r="SSN34" s="389"/>
      <c r="SSO34" s="389"/>
      <c r="SSP34" s="389"/>
      <c r="SSQ34" s="389"/>
      <c r="SSR34" s="389"/>
      <c r="SSS34" s="389"/>
      <c r="SST34" s="389"/>
      <c r="SSU34" s="389"/>
      <c r="SSV34" s="389"/>
      <c r="SSW34" s="389"/>
      <c r="SSX34" s="389"/>
      <c r="SSY34" s="389"/>
      <c r="SSZ34" s="389"/>
      <c r="STA34" s="389"/>
      <c r="STB34" s="389"/>
      <c r="STC34" s="389"/>
      <c r="STD34" s="389"/>
      <c r="STE34" s="389"/>
      <c r="STF34" s="389"/>
      <c r="STG34" s="389"/>
      <c r="STH34" s="389"/>
      <c r="STI34" s="389"/>
      <c r="STJ34" s="389"/>
      <c r="STK34" s="389"/>
      <c r="STL34" s="389"/>
      <c r="STM34" s="389"/>
      <c r="STN34" s="389"/>
      <c r="STO34" s="389"/>
      <c r="STP34" s="389"/>
      <c r="STQ34" s="389"/>
      <c r="STR34" s="389"/>
      <c r="STS34" s="389"/>
      <c r="STT34" s="389"/>
      <c r="STU34" s="389"/>
      <c r="STV34" s="389"/>
      <c r="STW34" s="389"/>
      <c r="STX34" s="389"/>
      <c r="STY34" s="389"/>
      <c r="STZ34" s="389"/>
      <c r="SUA34" s="389"/>
      <c r="SUB34" s="389"/>
      <c r="SUC34" s="389"/>
      <c r="SUD34" s="389"/>
      <c r="SUE34" s="389"/>
      <c r="SUF34" s="389"/>
      <c r="SUG34" s="389"/>
      <c r="SUH34" s="389"/>
      <c r="SUI34" s="389"/>
      <c r="SUJ34" s="389"/>
      <c r="SUK34" s="389"/>
      <c r="SUL34" s="389"/>
      <c r="SUM34" s="389"/>
      <c r="SUN34" s="389"/>
      <c r="SUO34" s="389"/>
      <c r="SUP34" s="389"/>
      <c r="SUQ34" s="389"/>
      <c r="SUR34" s="389"/>
      <c r="SUS34" s="389"/>
      <c r="SUT34" s="389"/>
      <c r="SUU34" s="389"/>
      <c r="SUV34" s="389"/>
      <c r="SUW34" s="389"/>
      <c r="SUX34" s="389"/>
      <c r="SUY34" s="389"/>
      <c r="SUZ34" s="389"/>
      <c r="SVA34" s="389"/>
      <c r="SVB34" s="389"/>
      <c r="SVC34" s="389"/>
      <c r="SVD34" s="389"/>
      <c r="SVE34" s="389"/>
      <c r="SVF34" s="389"/>
      <c r="SVG34" s="389"/>
      <c r="SVH34" s="389"/>
      <c r="SVI34" s="389"/>
      <c r="SVJ34" s="389"/>
      <c r="SVK34" s="389"/>
      <c r="SVL34" s="389"/>
      <c r="SVM34" s="389"/>
      <c r="SVN34" s="389"/>
      <c r="SVO34" s="389"/>
      <c r="SVP34" s="389"/>
      <c r="SVQ34" s="389"/>
      <c r="SVR34" s="389"/>
      <c r="SVS34" s="389"/>
      <c r="SVT34" s="389"/>
      <c r="SVU34" s="389"/>
      <c r="SVV34" s="389"/>
      <c r="SVW34" s="389"/>
      <c r="SVX34" s="389"/>
      <c r="SVY34" s="389"/>
      <c r="SVZ34" s="389"/>
      <c r="SWA34" s="389"/>
      <c r="SWB34" s="389"/>
      <c r="SWC34" s="389"/>
      <c r="SWD34" s="389"/>
      <c r="SWE34" s="389"/>
      <c r="SWF34" s="389"/>
      <c r="SWG34" s="389"/>
      <c r="SWH34" s="389"/>
      <c r="SWI34" s="389"/>
      <c r="SWJ34" s="389"/>
      <c r="SWK34" s="389"/>
      <c r="SWL34" s="389"/>
      <c r="SWM34" s="389"/>
      <c r="SWN34" s="389"/>
      <c r="SWO34" s="389"/>
      <c r="SWP34" s="389"/>
      <c r="SWQ34" s="389"/>
      <c r="SWR34" s="389"/>
      <c r="SWS34" s="389"/>
      <c r="SWT34" s="389"/>
      <c r="SWU34" s="389"/>
      <c r="SWV34" s="389"/>
      <c r="SWW34" s="389"/>
      <c r="SWX34" s="389"/>
      <c r="SWY34" s="389"/>
      <c r="SWZ34" s="389"/>
      <c r="SXA34" s="389"/>
      <c r="SXB34" s="389"/>
      <c r="SXC34" s="389"/>
      <c r="SXD34" s="389"/>
      <c r="SXE34" s="389"/>
      <c r="SXF34" s="389"/>
      <c r="SXG34" s="389"/>
      <c r="SXH34" s="389"/>
      <c r="SXI34" s="389"/>
      <c r="SXJ34" s="389"/>
      <c r="SXK34" s="389"/>
      <c r="SXL34" s="389"/>
      <c r="SXM34" s="389"/>
      <c r="SXN34" s="389"/>
      <c r="SXO34" s="389"/>
      <c r="SXP34" s="389"/>
      <c r="SXQ34" s="389"/>
      <c r="SXR34" s="389"/>
      <c r="SXS34" s="389"/>
      <c r="SXT34" s="389"/>
      <c r="SXU34" s="389"/>
      <c r="SXV34" s="389"/>
      <c r="SXW34" s="389"/>
      <c r="SXX34" s="389"/>
      <c r="SXY34" s="389"/>
      <c r="SXZ34" s="389"/>
      <c r="SYA34" s="389"/>
      <c r="SYB34" s="389"/>
      <c r="SYC34" s="389"/>
      <c r="SYD34" s="389"/>
      <c r="SYE34" s="389"/>
      <c r="SYF34" s="389"/>
      <c r="SYG34" s="389"/>
      <c r="SYH34" s="389"/>
      <c r="SYI34" s="389"/>
      <c r="SYJ34" s="389"/>
      <c r="SYK34" s="389"/>
      <c r="SYL34" s="389"/>
      <c r="SYM34" s="389"/>
      <c r="SYN34" s="389"/>
      <c r="SYO34" s="389"/>
      <c r="SYP34" s="389"/>
      <c r="SYQ34" s="389"/>
      <c r="SYR34" s="389"/>
      <c r="SYS34" s="389"/>
      <c r="SYT34" s="389"/>
      <c r="SYU34" s="389"/>
      <c r="SYV34" s="389"/>
      <c r="SYW34" s="389"/>
      <c r="SYX34" s="389"/>
      <c r="SYY34" s="389"/>
      <c r="SYZ34" s="389"/>
      <c r="SZA34" s="389"/>
      <c r="SZB34" s="389"/>
      <c r="SZC34" s="389"/>
      <c r="SZD34" s="389"/>
      <c r="SZE34" s="389"/>
      <c r="SZF34" s="389"/>
      <c r="SZG34" s="389"/>
      <c r="SZH34" s="389"/>
      <c r="SZI34" s="389"/>
      <c r="SZJ34" s="389"/>
      <c r="SZK34" s="389"/>
      <c r="SZL34" s="389"/>
      <c r="SZM34" s="389"/>
      <c r="SZN34" s="389"/>
      <c r="SZO34" s="389"/>
      <c r="SZP34" s="389"/>
      <c r="SZQ34" s="389"/>
      <c r="SZR34" s="389"/>
      <c r="SZS34" s="389"/>
      <c r="SZT34" s="389"/>
      <c r="SZU34" s="389"/>
      <c r="SZV34" s="389"/>
      <c r="SZW34" s="389"/>
      <c r="SZX34" s="389"/>
      <c r="SZY34" s="389"/>
      <c r="SZZ34" s="389"/>
      <c r="TAA34" s="389"/>
      <c r="TAB34" s="389"/>
      <c r="TAC34" s="389"/>
      <c r="TAD34" s="389"/>
      <c r="TAE34" s="389"/>
      <c r="TAF34" s="389"/>
      <c r="TAG34" s="389"/>
      <c r="TAH34" s="389"/>
      <c r="TAI34" s="389"/>
      <c r="TAJ34" s="389"/>
      <c r="TAK34" s="389"/>
      <c r="TAL34" s="389"/>
      <c r="TAM34" s="389"/>
      <c r="TAN34" s="389"/>
      <c r="TAO34" s="389"/>
      <c r="TAP34" s="389"/>
      <c r="TAQ34" s="389"/>
      <c r="TAR34" s="389"/>
      <c r="TAS34" s="389"/>
      <c r="TAT34" s="389"/>
      <c r="TAU34" s="389"/>
      <c r="TAV34" s="389"/>
      <c r="TAW34" s="389"/>
      <c r="TAX34" s="389"/>
      <c r="TAY34" s="389"/>
      <c r="TAZ34" s="389"/>
      <c r="TBA34" s="389"/>
      <c r="TBB34" s="389"/>
      <c r="TBC34" s="389"/>
      <c r="TBD34" s="389"/>
      <c r="TBE34" s="389"/>
      <c r="TBF34" s="389"/>
      <c r="TBG34" s="389"/>
      <c r="TBH34" s="389"/>
      <c r="TBI34" s="389"/>
      <c r="TBJ34" s="389"/>
      <c r="TBK34" s="389"/>
      <c r="TBL34" s="389"/>
      <c r="TBM34" s="389"/>
      <c r="TBN34" s="389"/>
      <c r="TBO34" s="389"/>
      <c r="TBP34" s="389"/>
      <c r="TBQ34" s="389"/>
      <c r="TBR34" s="389"/>
      <c r="TBS34" s="389"/>
      <c r="TBT34" s="389"/>
      <c r="TBU34" s="389"/>
      <c r="TBV34" s="389"/>
      <c r="TBW34" s="389"/>
      <c r="TBX34" s="389"/>
      <c r="TBY34" s="389"/>
      <c r="TBZ34" s="389"/>
      <c r="TCA34" s="389"/>
      <c r="TCB34" s="389"/>
      <c r="TCC34" s="389"/>
      <c r="TCD34" s="389"/>
      <c r="TCE34" s="389"/>
      <c r="TCF34" s="389"/>
      <c r="TCG34" s="389"/>
      <c r="TCH34" s="389"/>
      <c r="TCI34" s="389"/>
      <c r="TCJ34" s="389"/>
      <c r="TCK34" s="389"/>
      <c r="TCL34" s="389"/>
      <c r="TCM34" s="389"/>
      <c r="TCN34" s="389"/>
      <c r="TCO34" s="389"/>
      <c r="TCP34" s="389"/>
      <c r="TCQ34" s="389"/>
      <c r="TCR34" s="389"/>
      <c r="TCS34" s="389"/>
      <c r="TCT34" s="389"/>
      <c r="TCU34" s="389"/>
      <c r="TCV34" s="389"/>
      <c r="TCW34" s="389"/>
      <c r="TCX34" s="389"/>
      <c r="TCY34" s="389"/>
      <c r="TCZ34" s="389"/>
      <c r="TDA34" s="389"/>
      <c r="TDB34" s="389"/>
      <c r="TDC34" s="389"/>
      <c r="TDD34" s="389"/>
      <c r="TDE34" s="389"/>
      <c r="TDF34" s="389"/>
      <c r="TDG34" s="389"/>
      <c r="TDH34" s="389"/>
      <c r="TDI34" s="389"/>
      <c r="TDJ34" s="389"/>
      <c r="TDK34" s="389"/>
      <c r="TDL34" s="389"/>
      <c r="TDM34" s="389"/>
      <c r="TDN34" s="389"/>
      <c r="TDO34" s="389"/>
      <c r="TDP34" s="389"/>
      <c r="TDQ34" s="389"/>
      <c r="TDR34" s="389"/>
      <c r="TDS34" s="389"/>
      <c r="TDT34" s="389"/>
      <c r="TDU34" s="389"/>
      <c r="TDV34" s="389"/>
      <c r="TDW34" s="389"/>
      <c r="TDX34" s="389"/>
      <c r="TDY34" s="389"/>
      <c r="TDZ34" s="389"/>
      <c r="TEA34" s="389"/>
      <c r="TEB34" s="389"/>
      <c r="TEC34" s="389"/>
      <c r="TED34" s="389"/>
      <c r="TEE34" s="389"/>
      <c r="TEF34" s="389"/>
      <c r="TEG34" s="389"/>
      <c r="TEH34" s="389"/>
      <c r="TEI34" s="389"/>
      <c r="TEJ34" s="389"/>
      <c r="TEK34" s="389"/>
      <c r="TEL34" s="389"/>
      <c r="TEM34" s="389"/>
      <c r="TEN34" s="389"/>
      <c r="TEO34" s="389"/>
      <c r="TEP34" s="389"/>
      <c r="TEQ34" s="389"/>
      <c r="TER34" s="389"/>
      <c r="TES34" s="389"/>
      <c r="TET34" s="389"/>
      <c r="TEU34" s="389"/>
      <c r="TEV34" s="389"/>
      <c r="TEW34" s="389"/>
      <c r="TEX34" s="389"/>
      <c r="TEY34" s="389"/>
      <c r="TEZ34" s="389"/>
      <c r="TFA34" s="389"/>
      <c r="TFB34" s="389"/>
      <c r="TFC34" s="389"/>
      <c r="TFD34" s="389"/>
      <c r="TFE34" s="389"/>
      <c r="TFF34" s="389"/>
      <c r="TFG34" s="389"/>
      <c r="TFH34" s="389"/>
      <c r="TFI34" s="389"/>
      <c r="TFJ34" s="389"/>
      <c r="TFK34" s="389"/>
      <c r="TFL34" s="389"/>
      <c r="TFM34" s="389"/>
      <c r="TFN34" s="389"/>
      <c r="TFO34" s="389"/>
      <c r="TFP34" s="389"/>
      <c r="TFQ34" s="389"/>
      <c r="TFR34" s="389"/>
      <c r="TFS34" s="389"/>
      <c r="TFT34" s="389"/>
      <c r="TFU34" s="389"/>
      <c r="TFV34" s="389"/>
      <c r="TFW34" s="389"/>
      <c r="TFX34" s="389"/>
      <c r="TFY34" s="389"/>
      <c r="TFZ34" s="389"/>
      <c r="TGA34" s="389"/>
      <c r="TGB34" s="389"/>
      <c r="TGC34" s="389"/>
      <c r="TGD34" s="389"/>
      <c r="TGE34" s="389"/>
      <c r="TGF34" s="389"/>
      <c r="TGG34" s="389"/>
      <c r="TGH34" s="389"/>
      <c r="TGI34" s="389"/>
      <c r="TGJ34" s="389"/>
      <c r="TGK34" s="389"/>
      <c r="TGL34" s="389"/>
      <c r="TGM34" s="389"/>
      <c r="TGN34" s="389"/>
      <c r="TGO34" s="389"/>
      <c r="TGP34" s="389"/>
      <c r="TGQ34" s="389"/>
      <c r="TGR34" s="389"/>
      <c r="TGS34" s="389"/>
      <c r="TGT34" s="389"/>
      <c r="TGU34" s="389"/>
      <c r="TGV34" s="389"/>
      <c r="TGW34" s="389"/>
      <c r="TGX34" s="389"/>
      <c r="TGY34" s="389"/>
      <c r="TGZ34" s="389"/>
      <c r="THA34" s="389"/>
      <c r="THB34" s="389"/>
      <c r="THC34" s="389"/>
      <c r="THD34" s="389"/>
      <c r="THE34" s="389"/>
      <c r="THF34" s="389"/>
      <c r="THG34" s="389"/>
      <c r="THH34" s="389"/>
      <c r="THI34" s="389"/>
      <c r="THJ34" s="389"/>
      <c r="THK34" s="389"/>
      <c r="THL34" s="389"/>
      <c r="THM34" s="389"/>
      <c r="THN34" s="389"/>
      <c r="THO34" s="389"/>
      <c r="THP34" s="389"/>
      <c r="THQ34" s="389"/>
      <c r="THR34" s="389"/>
      <c r="THS34" s="389"/>
      <c r="THT34" s="389"/>
      <c r="THU34" s="389"/>
      <c r="THV34" s="389"/>
      <c r="THW34" s="389"/>
      <c r="THX34" s="389"/>
      <c r="THY34" s="389"/>
      <c r="THZ34" s="389"/>
      <c r="TIA34" s="389"/>
      <c r="TIB34" s="389"/>
      <c r="TIC34" s="389"/>
      <c r="TID34" s="389"/>
      <c r="TIE34" s="389"/>
      <c r="TIF34" s="389"/>
      <c r="TIG34" s="389"/>
      <c r="TIH34" s="389"/>
      <c r="TII34" s="389"/>
      <c r="TIJ34" s="389"/>
      <c r="TIK34" s="389"/>
      <c r="TIL34" s="389"/>
      <c r="TIM34" s="389"/>
      <c r="TIN34" s="389"/>
      <c r="TIO34" s="389"/>
      <c r="TIP34" s="389"/>
      <c r="TIQ34" s="389"/>
      <c r="TIR34" s="389"/>
      <c r="TIS34" s="389"/>
      <c r="TIT34" s="389"/>
      <c r="TIU34" s="389"/>
      <c r="TIV34" s="389"/>
      <c r="TIW34" s="389"/>
      <c r="TIX34" s="389"/>
      <c r="TIY34" s="389"/>
      <c r="TIZ34" s="389"/>
      <c r="TJA34" s="389"/>
      <c r="TJB34" s="389"/>
      <c r="TJC34" s="389"/>
      <c r="TJD34" s="389"/>
      <c r="TJE34" s="389"/>
      <c r="TJF34" s="389"/>
      <c r="TJG34" s="389"/>
      <c r="TJH34" s="389"/>
      <c r="TJI34" s="389"/>
      <c r="TJJ34" s="389"/>
      <c r="TJK34" s="389"/>
      <c r="TJL34" s="389"/>
      <c r="TJM34" s="389"/>
      <c r="TJN34" s="389"/>
      <c r="TJO34" s="389"/>
      <c r="TJP34" s="389"/>
      <c r="TJQ34" s="389"/>
      <c r="TJR34" s="389"/>
      <c r="TJS34" s="389"/>
      <c r="TJT34" s="389"/>
      <c r="TJU34" s="389"/>
      <c r="TJV34" s="389"/>
      <c r="TJW34" s="389"/>
      <c r="TJX34" s="389"/>
      <c r="TJY34" s="389"/>
      <c r="TJZ34" s="389"/>
      <c r="TKA34" s="389"/>
      <c r="TKB34" s="389"/>
      <c r="TKC34" s="389"/>
      <c r="TKD34" s="389"/>
      <c r="TKE34" s="389"/>
      <c r="TKF34" s="389"/>
      <c r="TKG34" s="389"/>
      <c r="TKH34" s="389"/>
      <c r="TKI34" s="389"/>
      <c r="TKJ34" s="389"/>
      <c r="TKK34" s="389"/>
      <c r="TKL34" s="389"/>
      <c r="TKM34" s="389"/>
      <c r="TKN34" s="389"/>
      <c r="TKO34" s="389"/>
      <c r="TKP34" s="389"/>
      <c r="TKQ34" s="389"/>
      <c r="TKR34" s="389"/>
      <c r="TKS34" s="389"/>
      <c r="TKT34" s="389"/>
      <c r="TKU34" s="389"/>
      <c r="TKV34" s="389"/>
      <c r="TKW34" s="389"/>
      <c r="TKX34" s="389"/>
      <c r="TKY34" s="389"/>
      <c r="TKZ34" s="389"/>
      <c r="TLA34" s="389"/>
      <c r="TLB34" s="389"/>
      <c r="TLC34" s="389"/>
      <c r="TLD34" s="389"/>
      <c r="TLE34" s="389"/>
      <c r="TLF34" s="389"/>
      <c r="TLG34" s="389"/>
      <c r="TLH34" s="389"/>
      <c r="TLI34" s="389"/>
      <c r="TLJ34" s="389"/>
      <c r="TLK34" s="389"/>
      <c r="TLL34" s="389"/>
      <c r="TLM34" s="389"/>
      <c r="TLN34" s="389"/>
      <c r="TLO34" s="389"/>
      <c r="TLP34" s="389"/>
      <c r="TLQ34" s="389"/>
      <c r="TLR34" s="389"/>
      <c r="TLS34" s="389"/>
      <c r="TLT34" s="389"/>
      <c r="TLU34" s="389"/>
      <c r="TLV34" s="389"/>
      <c r="TLW34" s="389"/>
      <c r="TLX34" s="389"/>
      <c r="TLY34" s="389"/>
      <c r="TLZ34" s="389"/>
      <c r="TMA34" s="389"/>
      <c r="TMB34" s="389"/>
      <c r="TMC34" s="389"/>
      <c r="TMD34" s="389"/>
      <c r="TME34" s="389"/>
      <c r="TMF34" s="389"/>
      <c r="TMG34" s="389"/>
      <c r="TMH34" s="389"/>
      <c r="TMI34" s="389"/>
      <c r="TMJ34" s="389"/>
      <c r="TMK34" s="389"/>
      <c r="TML34" s="389"/>
      <c r="TMM34" s="389"/>
      <c r="TMN34" s="389"/>
      <c r="TMO34" s="389"/>
      <c r="TMP34" s="389"/>
      <c r="TMQ34" s="389"/>
      <c r="TMR34" s="389"/>
      <c r="TMS34" s="389"/>
      <c r="TMT34" s="389"/>
      <c r="TMU34" s="389"/>
      <c r="TMV34" s="389"/>
      <c r="TMW34" s="389"/>
      <c r="TMX34" s="389"/>
      <c r="TMY34" s="389"/>
      <c r="TMZ34" s="389"/>
      <c r="TNA34" s="389"/>
      <c r="TNB34" s="389"/>
      <c r="TNC34" s="389"/>
      <c r="TND34" s="389"/>
      <c r="TNE34" s="389"/>
      <c r="TNF34" s="389"/>
      <c r="TNG34" s="389"/>
      <c r="TNH34" s="389"/>
      <c r="TNI34" s="389"/>
      <c r="TNJ34" s="389"/>
      <c r="TNK34" s="389"/>
      <c r="TNL34" s="389"/>
      <c r="TNM34" s="389"/>
      <c r="TNN34" s="389"/>
      <c r="TNO34" s="389"/>
      <c r="TNP34" s="389"/>
      <c r="TNQ34" s="389"/>
      <c r="TNR34" s="389"/>
      <c r="TNS34" s="389"/>
      <c r="TNT34" s="389"/>
      <c r="TNU34" s="389"/>
      <c r="TNV34" s="389"/>
      <c r="TNW34" s="389"/>
      <c r="TNX34" s="389"/>
      <c r="TNY34" s="389"/>
      <c r="TNZ34" s="389"/>
      <c r="TOA34" s="389"/>
      <c r="TOB34" s="389"/>
      <c r="TOC34" s="389"/>
      <c r="TOD34" s="389"/>
      <c r="TOE34" s="389"/>
      <c r="TOF34" s="389"/>
      <c r="TOG34" s="389"/>
      <c r="TOH34" s="389"/>
      <c r="TOI34" s="389"/>
      <c r="TOJ34" s="389"/>
      <c r="TOK34" s="389"/>
      <c r="TOL34" s="389"/>
      <c r="TOM34" s="389"/>
      <c r="TON34" s="389"/>
      <c r="TOO34" s="389"/>
      <c r="TOP34" s="389"/>
      <c r="TOQ34" s="389"/>
      <c r="TOR34" s="389"/>
      <c r="TOS34" s="389"/>
      <c r="TOT34" s="389"/>
      <c r="TOU34" s="389"/>
      <c r="TOV34" s="389"/>
      <c r="TOW34" s="389"/>
      <c r="TOX34" s="389"/>
      <c r="TOY34" s="389"/>
      <c r="TOZ34" s="389"/>
      <c r="TPA34" s="389"/>
      <c r="TPB34" s="389"/>
      <c r="TPC34" s="389"/>
      <c r="TPD34" s="389"/>
      <c r="TPE34" s="389"/>
      <c r="TPF34" s="389"/>
      <c r="TPG34" s="389"/>
      <c r="TPH34" s="389"/>
      <c r="TPI34" s="389"/>
      <c r="TPJ34" s="389"/>
      <c r="TPK34" s="389"/>
      <c r="TPL34" s="389"/>
      <c r="TPM34" s="389"/>
      <c r="TPN34" s="389"/>
      <c r="TPO34" s="389"/>
      <c r="TPP34" s="389"/>
      <c r="TPQ34" s="389"/>
      <c r="TPR34" s="389"/>
      <c r="TPS34" s="389"/>
      <c r="TPT34" s="389"/>
      <c r="TPU34" s="389"/>
      <c r="TPV34" s="389"/>
      <c r="TPW34" s="389"/>
      <c r="TPX34" s="389"/>
      <c r="TPY34" s="389"/>
      <c r="TPZ34" s="389"/>
      <c r="TQA34" s="389"/>
      <c r="TQB34" s="389"/>
      <c r="TQC34" s="389"/>
      <c r="TQD34" s="389"/>
      <c r="TQE34" s="389"/>
      <c r="TQF34" s="389"/>
      <c r="TQG34" s="389"/>
      <c r="TQH34" s="389"/>
      <c r="TQI34" s="389"/>
      <c r="TQJ34" s="389"/>
      <c r="TQK34" s="389"/>
      <c r="TQL34" s="389"/>
      <c r="TQM34" s="389"/>
      <c r="TQN34" s="389"/>
      <c r="TQO34" s="389"/>
      <c r="TQP34" s="389"/>
      <c r="TQQ34" s="389"/>
      <c r="TQR34" s="389"/>
      <c r="TQS34" s="389"/>
      <c r="TQT34" s="389"/>
      <c r="TQU34" s="389"/>
      <c r="TQV34" s="389"/>
      <c r="TQW34" s="389"/>
      <c r="TQX34" s="389"/>
      <c r="TQY34" s="389"/>
      <c r="TQZ34" s="389"/>
      <c r="TRA34" s="389"/>
      <c r="TRB34" s="389"/>
      <c r="TRC34" s="389"/>
      <c r="TRD34" s="389"/>
      <c r="TRE34" s="389"/>
      <c r="TRF34" s="389"/>
      <c r="TRG34" s="389"/>
      <c r="TRH34" s="389"/>
      <c r="TRI34" s="389"/>
      <c r="TRJ34" s="389"/>
      <c r="TRK34" s="389"/>
      <c r="TRL34" s="389"/>
      <c r="TRM34" s="389"/>
      <c r="TRN34" s="389"/>
      <c r="TRO34" s="389"/>
      <c r="TRP34" s="389"/>
      <c r="TRQ34" s="389"/>
      <c r="TRR34" s="389"/>
      <c r="TRS34" s="389"/>
      <c r="TRT34" s="389"/>
      <c r="TRU34" s="389"/>
      <c r="TRV34" s="389"/>
      <c r="TRW34" s="389"/>
      <c r="TRX34" s="389"/>
      <c r="TRY34" s="389"/>
      <c r="TRZ34" s="389"/>
      <c r="TSA34" s="389"/>
      <c r="TSB34" s="389"/>
      <c r="TSC34" s="389"/>
      <c r="TSD34" s="389"/>
      <c r="TSE34" s="389"/>
      <c r="TSF34" s="389"/>
      <c r="TSG34" s="389"/>
      <c r="TSH34" s="389"/>
      <c r="TSI34" s="389"/>
      <c r="TSJ34" s="389"/>
      <c r="TSK34" s="389"/>
      <c r="TSL34" s="389"/>
      <c r="TSM34" s="389"/>
      <c r="TSN34" s="389"/>
      <c r="TSO34" s="389"/>
      <c r="TSP34" s="389"/>
      <c r="TSQ34" s="389"/>
      <c r="TSR34" s="389"/>
      <c r="TSS34" s="389"/>
      <c r="TST34" s="389"/>
      <c r="TSU34" s="389"/>
      <c r="TSV34" s="389"/>
      <c r="TSW34" s="389"/>
      <c r="TSX34" s="389"/>
      <c r="TSY34" s="389"/>
      <c r="TSZ34" s="389"/>
      <c r="TTA34" s="389"/>
      <c r="TTB34" s="389"/>
      <c r="TTC34" s="389"/>
      <c r="TTD34" s="389"/>
      <c r="TTE34" s="389"/>
      <c r="TTF34" s="389"/>
      <c r="TTG34" s="389"/>
      <c r="TTH34" s="389"/>
      <c r="TTI34" s="389"/>
      <c r="TTJ34" s="389"/>
      <c r="TTK34" s="389"/>
      <c r="TTL34" s="389"/>
      <c r="TTM34" s="389"/>
      <c r="TTN34" s="389"/>
      <c r="TTO34" s="389"/>
      <c r="TTP34" s="389"/>
      <c r="TTQ34" s="389"/>
      <c r="TTR34" s="389"/>
      <c r="TTS34" s="389"/>
      <c r="TTT34" s="389"/>
      <c r="TTU34" s="389"/>
      <c r="TTV34" s="389"/>
      <c r="TTW34" s="389"/>
      <c r="TTX34" s="389"/>
      <c r="TTY34" s="389"/>
      <c r="TTZ34" s="389"/>
      <c r="TUA34" s="389"/>
      <c r="TUB34" s="389"/>
      <c r="TUC34" s="389"/>
      <c r="TUD34" s="389"/>
      <c r="TUE34" s="389"/>
      <c r="TUF34" s="389"/>
      <c r="TUG34" s="389"/>
      <c r="TUH34" s="389"/>
      <c r="TUI34" s="389"/>
      <c r="TUJ34" s="389"/>
      <c r="TUK34" s="389"/>
      <c r="TUL34" s="389"/>
      <c r="TUM34" s="389"/>
      <c r="TUN34" s="389"/>
      <c r="TUO34" s="389"/>
      <c r="TUP34" s="389"/>
      <c r="TUQ34" s="389"/>
      <c r="TUR34" s="389"/>
      <c r="TUS34" s="389"/>
      <c r="TUT34" s="389"/>
      <c r="TUU34" s="389"/>
      <c r="TUV34" s="389"/>
      <c r="TUW34" s="389"/>
      <c r="TUX34" s="389"/>
      <c r="TUY34" s="389"/>
      <c r="TUZ34" s="389"/>
      <c r="TVA34" s="389"/>
      <c r="TVB34" s="389"/>
      <c r="TVC34" s="389"/>
      <c r="TVD34" s="389"/>
      <c r="TVE34" s="389"/>
      <c r="TVF34" s="389"/>
      <c r="TVG34" s="389"/>
      <c r="TVH34" s="389"/>
      <c r="TVI34" s="389"/>
      <c r="TVJ34" s="389"/>
      <c r="TVK34" s="389"/>
      <c r="TVL34" s="389"/>
      <c r="TVM34" s="389"/>
      <c r="TVN34" s="389"/>
      <c r="TVO34" s="389"/>
      <c r="TVP34" s="389"/>
      <c r="TVQ34" s="389"/>
      <c r="TVR34" s="389"/>
      <c r="TVS34" s="389"/>
      <c r="TVT34" s="389"/>
      <c r="TVU34" s="389"/>
      <c r="TVV34" s="389"/>
      <c r="TVW34" s="389"/>
      <c r="TVX34" s="389"/>
      <c r="TVY34" s="389"/>
      <c r="TVZ34" s="389"/>
      <c r="TWA34" s="389"/>
      <c r="TWB34" s="389"/>
      <c r="TWC34" s="389"/>
      <c r="TWD34" s="389"/>
      <c r="TWE34" s="389"/>
      <c r="TWF34" s="389"/>
      <c r="TWG34" s="389"/>
      <c r="TWH34" s="389"/>
      <c r="TWI34" s="389"/>
      <c r="TWJ34" s="389"/>
      <c r="TWK34" s="389"/>
      <c r="TWL34" s="389"/>
      <c r="TWM34" s="389"/>
      <c r="TWN34" s="389"/>
      <c r="TWO34" s="389"/>
      <c r="TWP34" s="389"/>
      <c r="TWQ34" s="389"/>
      <c r="TWR34" s="389"/>
      <c r="TWS34" s="389"/>
      <c r="TWT34" s="389"/>
      <c r="TWU34" s="389"/>
      <c r="TWV34" s="389"/>
      <c r="TWW34" s="389"/>
      <c r="TWX34" s="389"/>
      <c r="TWY34" s="389"/>
      <c r="TWZ34" s="389"/>
      <c r="TXA34" s="389"/>
      <c r="TXB34" s="389"/>
      <c r="TXC34" s="389"/>
      <c r="TXD34" s="389"/>
      <c r="TXE34" s="389"/>
      <c r="TXF34" s="389"/>
      <c r="TXG34" s="389"/>
      <c r="TXH34" s="389"/>
      <c r="TXI34" s="389"/>
      <c r="TXJ34" s="389"/>
      <c r="TXK34" s="389"/>
      <c r="TXL34" s="389"/>
      <c r="TXM34" s="389"/>
      <c r="TXN34" s="389"/>
      <c r="TXO34" s="389"/>
      <c r="TXP34" s="389"/>
      <c r="TXQ34" s="389"/>
      <c r="TXR34" s="389"/>
      <c r="TXS34" s="389"/>
      <c r="TXT34" s="389"/>
      <c r="TXU34" s="389"/>
      <c r="TXV34" s="389"/>
      <c r="TXW34" s="389"/>
      <c r="TXX34" s="389"/>
      <c r="TXY34" s="389"/>
      <c r="TXZ34" s="389"/>
      <c r="TYA34" s="389"/>
      <c r="TYB34" s="389"/>
      <c r="TYC34" s="389"/>
      <c r="TYD34" s="389"/>
      <c r="TYE34" s="389"/>
      <c r="TYF34" s="389"/>
      <c r="TYG34" s="389"/>
      <c r="TYH34" s="389"/>
      <c r="TYI34" s="389"/>
      <c r="TYJ34" s="389"/>
      <c r="TYK34" s="389"/>
      <c r="TYL34" s="389"/>
      <c r="TYM34" s="389"/>
      <c r="TYN34" s="389"/>
      <c r="TYO34" s="389"/>
      <c r="TYP34" s="389"/>
      <c r="TYQ34" s="389"/>
      <c r="TYR34" s="389"/>
      <c r="TYS34" s="389"/>
      <c r="TYT34" s="389"/>
      <c r="TYU34" s="389"/>
      <c r="TYV34" s="389"/>
      <c r="TYW34" s="389"/>
      <c r="TYX34" s="389"/>
      <c r="TYY34" s="389"/>
      <c r="TYZ34" s="389"/>
      <c r="TZA34" s="389"/>
      <c r="TZB34" s="389"/>
      <c r="TZC34" s="389"/>
      <c r="TZD34" s="389"/>
      <c r="TZE34" s="389"/>
      <c r="TZF34" s="389"/>
      <c r="TZG34" s="389"/>
      <c r="TZH34" s="389"/>
      <c r="TZI34" s="389"/>
      <c r="TZJ34" s="389"/>
      <c r="TZK34" s="389"/>
      <c r="TZL34" s="389"/>
      <c r="TZM34" s="389"/>
      <c r="TZN34" s="389"/>
      <c r="TZO34" s="389"/>
      <c r="TZP34" s="389"/>
      <c r="TZQ34" s="389"/>
      <c r="TZR34" s="389"/>
      <c r="TZS34" s="389"/>
      <c r="TZT34" s="389"/>
      <c r="TZU34" s="389"/>
      <c r="TZV34" s="389"/>
      <c r="TZW34" s="389"/>
      <c r="TZX34" s="389"/>
      <c r="TZY34" s="389"/>
      <c r="TZZ34" s="389"/>
      <c r="UAA34" s="389"/>
      <c r="UAB34" s="389"/>
      <c r="UAC34" s="389"/>
      <c r="UAD34" s="389"/>
      <c r="UAE34" s="389"/>
      <c r="UAF34" s="389"/>
      <c r="UAG34" s="389"/>
      <c r="UAH34" s="389"/>
      <c r="UAI34" s="389"/>
      <c r="UAJ34" s="389"/>
      <c r="UAK34" s="389"/>
      <c r="UAL34" s="389"/>
      <c r="UAM34" s="389"/>
      <c r="UAN34" s="389"/>
      <c r="UAO34" s="389"/>
      <c r="UAP34" s="389"/>
      <c r="UAQ34" s="389"/>
      <c r="UAR34" s="389"/>
      <c r="UAS34" s="389"/>
      <c r="UAT34" s="389"/>
      <c r="UAU34" s="389"/>
      <c r="UAV34" s="389"/>
      <c r="UAW34" s="389"/>
      <c r="UAX34" s="389"/>
      <c r="UAY34" s="389"/>
      <c r="UAZ34" s="389"/>
      <c r="UBA34" s="389"/>
      <c r="UBB34" s="389"/>
      <c r="UBC34" s="389"/>
      <c r="UBD34" s="389"/>
      <c r="UBE34" s="389"/>
      <c r="UBF34" s="389"/>
      <c r="UBG34" s="389"/>
      <c r="UBH34" s="389"/>
      <c r="UBI34" s="389"/>
      <c r="UBJ34" s="389"/>
      <c r="UBK34" s="389"/>
      <c r="UBL34" s="389"/>
      <c r="UBM34" s="389"/>
      <c r="UBN34" s="389"/>
      <c r="UBO34" s="389"/>
      <c r="UBP34" s="389"/>
      <c r="UBQ34" s="389"/>
      <c r="UBR34" s="389"/>
      <c r="UBS34" s="389"/>
      <c r="UBT34" s="389"/>
      <c r="UBU34" s="389"/>
      <c r="UBV34" s="389"/>
      <c r="UBW34" s="389"/>
      <c r="UBX34" s="389"/>
      <c r="UBY34" s="389"/>
      <c r="UBZ34" s="389"/>
      <c r="UCA34" s="389"/>
      <c r="UCB34" s="389"/>
      <c r="UCC34" s="389"/>
      <c r="UCD34" s="389"/>
      <c r="UCE34" s="389"/>
      <c r="UCF34" s="389"/>
      <c r="UCG34" s="389"/>
      <c r="UCH34" s="389"/>
      <c r="UCI34" s="389"/>
      <c r="UCJ34" s="389"/>
      <c r="UCK34" s="389"/>
      <c r="UCL34" s="389"/>
      <c r="UCM34" s="389"/>
      <c r="UCN34" s="389"/>
      <c r="UCO34" s="389"/>
      <c r="UCP34" s="389"/>
      <c r="UCQ34" s="389"/>
      <c r="UCR34" s="389"/>
      <c r="UCS34" s="389"/>
      <c r="UCT34" s="389"/>
      <c r="UCU34" s="389"/>
      <c r="UCV34" s="389"/>
      <c r="UCW34" s="389"/>
      <c r="UCX34" s="389"/>
      <c r="UCY34" s="389"/>
      <c r="UCZ34" s="389"/>
      <c r="UDA34" s="389"/>
      <c r="UDB34" s="389"/>
      <c r="UDC34" s="389"/>
      <c r="UDD34" s="389"/>
      <c r="UDE34" s="389"/>
      <c r="UDF34" s="389"/>
      <c r="UDG34" s="389"/>
      <c r="UDH34" s="389"/>
      <c r="UDI34" s="389"/>
      <c r="UDJ34" s="389"/>
      <c r="UDK34" s="389"/>
    </row>
    <row r="35" spans="1:34 12136:14311">
      <c r="A35" s="348"/>
      <c r="B35" s="348"/>
      <c r="C35" s="211">
        <v>426</v>
      </c>
      <c r="D35" s="307">
        <v>255000</v>
      </c>
      <c r="E35" s="240">
        <v>100000</v>
      </c>
      <c r="F35" s="240"/>
      <c r="G35" s="337">
        <f t="shared" si="3"/>
        <v>355000</v>
      </c>
      <c r="H35" s="286"/>
      <c r="I35" s="349"/>
      <c r="J35" s="350"/>
      <c r="K35" s="211">
        <v>481</v>
      </c>
      <c r="L35" s="253">
        <v>1000000</v>
      </c>
      <c r="M35" s="240">
        <v>0</v>
      </c>
      <c r="N35" s="240">
        <v>0</v>
      </c>
      <c r="O35" s="351">
        <f>N35+M35+L35</f>
        <v>1000000</v>
      </c>
      <c r="P35" s="286"/>
      <c r="Q35" s="352"/>
      <c r="R35" s="353"/>
      <c r="S35" s="211"/>
      <c r="T35" s="240"/>
      <c r="U35" s="240"/>
      <c r="V35" s="240"/>
      <c r="W35" s="354"/>
      <c r="Z35" s="355"/>
      <c r="AA35" s="353"/>
      <c r="AB35" s="211">
        <v>426</v>
      </c>
      <c r="AC35" s="262">
        <v>150000</v>
      </c>
      <c r="AD35" s="262">
        <v>0</v>
      </c>
      <c r="AE35" s="262">
        <v>0</v>
      </c>
      <c r="AF35" s="354">
        <f t="shared" si="4"/>
        <v>150000</v>
      </c>
      <c r="AH35" s="262"/>
    </row>
    <row r="36" spans="1:34 12136:14311" ht="15.75" thickBot="1">
      <c r="A36" s="348"/>
      <c r="B36" s="348"/>
      <c r="C36" s="215">
        <v>464</v>
      </c>
      <c r="D36" s="307">
        <v>267000</v>
      </c>
      <c r="G36" s="337">
        <f t="shared" si="3"/>
        <v>267000</v>
      </c>
      <c r="H36" s="286"/>
      <c r="I36" s="357"/>
      <c r="J36" s="358"/>
      <c r="K36" s="266">
        <v>485</v>
      </c>
      <c r="L36" s="291">
        <v>0</v>
      </c>
      <c r="M36" s="291">
        <v>0</v>
      </c>
      <c r="N36" s="359">
        <v>8000000</v>
      </c>
      <c r="O36" s="360">
        <f t="shared" ref="O36" si="6">N36+M36+L36</f>
        <v>8000000</v>
      </c>
      <c r="P36" s="286"/>
      <c r="Q36" s="361"/>
      <c r="R36" s="362"/>
      <c r="S36" s="266"/>
      <c r="T36" s="363"/>
      <c r="U36" s="363"/>
      <c r="V36" s="363"/>
      <c r="W36" s="364"/>
      <c r="Z36" s="355"/>
      <c r="AA36" s="353"/>
      <c r="AB36" s="211">
        <v>464</v>
      </c>
      <c r="AC36" s="240">
        <v>229000</v>
      </c>
      <c r="AD36" s="240">
        <v>0</v>
      </c>
      <c r="AE36" s="240">
        <v>0</v>
      </c>
      <c r="AF36" s="354">
        <f t="shared" si="4"/>
        <v>229000</v>
      </c>
      <c r="AH36" s="262"/>
    </row>
    <row r="37" spans="1:34 12136:14311" ht="15.75" thickTop="1">
      <c r="A37" s="348"/>
      <c r="B37" s="348"/>
      <c r="C37" s="211">
        <v>480</v>
      </c>
      <c r="D37" s="253">
        <v>1000000</v>
      </c>
      <c r="E37" s="240">
        <v>1000000</v>
      </c>
      <c r="F37" s="240">
        <v>0</v>
      </c>
      <c r="G37" s="337">
        <f t="shared" si="3"/>
        <v>2000000</v>
      </c>
      <c r="H37" s="286"/>
      <c r="I37" s="365" t="s">
        <v>261</v>
      </c>
      <c r="J37" s="366"/>
      <c r="K37" s="366"/>
      <c r="L37" s="288">
        <f>SUM(L31:L36)</f>
        <v>3350000</v>
      </c>
      <c r="M37" s="288">
        <f>SUM(M31:M36)</f>
        <v>1250000</v>
      </c>
      <c r="N37" s="288">
        <f>SUM(N31:N36)</f>
        <v>10500000</v>
      </c>
      <c r="O37" s="351">
        <f>SUM(O29:O36)</f>
        <v>15100000</v>
      </c>
      <c r="Q37" s="367" t="s">
        <v>261</v>
      </c>
      <c r="R37" s="367"/>
      <c r="S37" s="367"/>
      <c r="T37" s="288">
        <f>SUM(T30:T36)</f>
        <v>6500000</v>
      </c>
      <c r="U37" s="288">
        <f>SUM(U30:U36)</f>
        <v>6750000</v>
      </c>
      <c r="V37" s="288">
        <f>SUM(V30:V36)</f>
        <v>1750000</v>
      </c>
      <c r="W37" s="244">
        <f>SUM(W30:W36)</f>
        <v>15000000</v>
      </c>
      <c r="Z37" s="368"/>
      <c r="AA37" s="369"/>
      <c r="AB37" s="211">
        <v>480</v>
      </c>
      <c r="AC37" s="240">
        <v>88000</v>
      </c>
      <c r="AD37" s="240">
        <v>0</v>
      </c>
      <c r="AE37" s="240">
        <v>0</v>
      </c>
      <c r="AF37" s="354">
        <f t="shared" si="4"/>
        <v>88000</v>
      </c>
      <c r="AH37" s="262"/>
    </row>
    <row r="38" spans="1:34 12136:14311">
      <c r="A38" s="348"/>
      <c r="B38" s="348"/>
      <c r="C38" s="211">
        <v>483</v>
      </c>
      <c r="D38" s="370"/>
      <c r="E38" s="240">
        <v>400000</v>
      </c>
      <c r="F38" s="240"/>
      <c r="G38" s="337">
        <f t="shared" si="3"/>
        <v>400000</v>
      </c>
      <c r="I38" s="365"/>
      <c r="J38" s="366"/>
      <c r="K38" s="366"/>
      <c r="L38" s="288"/>
      <c r="M38" s="288"/>
      <c r="N38" s="288"/>
      <c r="O38" s="288"/>
      <c r="Z38" s="368"/>
      <c r="AA38" s="369"/>
      <c r="AB38" s="211">
        <v>483</v>
      </c>
      <c r="AC38" s="240">
        <v>8800</v>
      </c>
      <c r="AD38" s="371"/>
      <c r="AE38" s="371"/>
      <c r="AF38" s="354"/>
      <c r="AH38" s="262"/>
    </row>
    <row r="39" spans="1:34 12136:14311" ht="15.75" thickBot="1">
      <c r="A39" s="348"/>
      <c r="B39" s="348"/>
      <c r="C39" s="211">
        <v>485</v>
      </c>
      <c r="D39" s="240">
        <v>500000</v>
      </c>
      <c r="E39" s="240">
        <v>500000</v>
      </c>
      <c r="F39" s="240"/>
      <c r="G39" s="337">
        <f t="shared" si="3"/>
        <v>1000000</v>
      </c>
      <c r="H39" s="286"/>
      <c r="Z39" s="372"/>
      <c r="AA39" s="373"/>
      <c r="AB39" s="266"/>
      <c r="AC39" s="363"/>
      <c r="AD39" s="363"/>
      <c r="AE39" s="363"/>
      <c r="AF39" s="364"/>
    </row>
    <row r="40" spans="1:34 12136:14311" ht="15.75" thickTop="1">
      <c r="A40" s="348"/>
      <c r="B40" s="348"/>
      <c r="C40" s="374">
        <v>486</v>
      </c>
      <c r="D40" s="375">
        <v>0</v>
      </c>
      <c r="E40" s="376">
        <v>0</v>
      </c>
      <c r="F40" s="376">
        <v>0</v>
      </c>
      <c r="G40" s="377">
        <f t="shared" si="3"/>
        <v>0</v>
      </c>
      <c r="L40" s="295"/>
      <c r="Q40" s="211"/>
      <c r="R40" s="274"/>
      <c r="S40" s="274"/>
      <c r="Z40" s="378" t="s">
        <v>261</v>
      </c>
      <c r="AA40" s="367"/>
      <c r="AB40" s="367"/>
      <c r="AC40" s="288">
        <f>SUM(AC30:AC38)</f>
        <v>2825800</v>
      </c>
      <c r="AD40" s="288">
        <f>SUM(AD30:AD37)</f>
        <v>2250000</v>
      </c>
      <c r="AE40" s="288">
        <f>SUM(AE30:AE37)</f>
        <v>250000</v>
      </c>
      <c r="AF40" s="244">
        <f>SUM(AF30:AF38)</f>
        <v>5317000</v>
      </c>
    </row>
    <row r="41" spans="1:34 12136:14311" ht="15.75" thickBot="1">
      <c r="A41" s="379"/>
      <c r="B41" s="379"/>
      <c r="C41" s="266"/>
      <c r="D41" s="380"/>
      <c r="E41" s="381"/>
      <c r="F41" s="382"/>
      <c r="G41" s="383"/>
      <c r="L41" s="295"/>
      <c r="N41" s="286"/>
      <c r="Q41" s="211"/>
      <c r="R41" s="274"/>
      <c r="S41" s="274"/>
    </row>
    <row r="42" spans="1:34 12136:14311" ht="15.75" thickTop="1">
      <c r="A42" s="384" t="s">
        <v>261</v>
      </c>
      <c r="B42" s="384"/>
      <c r="C42" s="288"/>
      <c r="D42" s="288">
        <f>SUM(D30:D41)</f>
        <v>10572000</v>
      </c>
      <c r="E42" s="288">
        <f>SUM(E30:E41)</f>
        <v>3300000</v>
      </c>
      <c r="F42" s="288">
        <f>SUM(F30:F41)</f>
        <v>750000</v>
      </c>
      <c r="G42" s="244">
        <f>SUM(G30:G41)</f>
        <v>14622000</v>
      </c>
      <c r="L42" s="385"/>
      <c r="Q42" s="211"/>
      <c r="R42" s="274"/>
      <c r="S42" s="274"/>
    </row>
    <row r="43" spans="1:34 12136:14311">
      <c r="L43" s="385"/>
      <c r="Q43" s="211"/>
      <c r="R43" s="274"/>
      <c r="S43" s="274"/>
    </row>
    <row r="44" spans="1:34 12136:14311">
      <c r="L44" s="385"/>
      <c r="Q44" s="211"/>
      <c r="R44" s="274"/>
      <c r="S44" s="274"/>
    </row>
    <row r="45" spans="1:34 12136:14311">
      <c r="D45" s="262"/>
      <c r="L45" s="385"/>
      <c r="Q45" s="211"/>
      <c r="R45" s="274"/>
      <c r="S45" s="274"/>
    </row>
    <row r="46" spans="1:34 12136:14311">
      <c r="D46" s="386"/>
      <c r="Q46" s="211"/>
      <c r="R46" s="274"/>
      <c r="S46" s="274"/>
    </row>
    <row r="47" spans="1:34 12136:14311">
      <c r="D47" s="387"/>
      <c r="F47" s="286"/>
    </row>
    <row r="48" spans="1:34 12136:14311">
      <c r="D48" s="387"/>
    </row>
    <row r="49" spans="4:7">
      <c r="D49" s="387"/>
    </row>
    <row r="53" spans="4:7">
      <c r="G53" s="286"/>
    </row>
  </sheetData>
  <mergeCells count="66">
    <mergeCell ref="A30:A40"/>
    <mergeCell ref="B30:B40"/>
    <mergeCell ref="AC27:AF27"/>
    <mergeCell ref="I29:I36"/>
    <mergeCell ref="J29:J36"/>
    <mergeCell ref="Q29:Q36"/>
    <mergeCell ref="R29:R36"/>
    <mergeCell ref="Z29:Z36"/>
    <mergeCell ref="AA29:AA36"/>
    <mergeCell ref="R27:R28"/>
    <mergeCell ref="S27:S28"/>
    <mergeCell ref="T27:W27"/>
    <mergeCell ref="Z27:Z28"/>
    <mergeCell ref="AA27:AA28"/>
    <mergeCell ref="AB27:AB28"/>
    <mergeCell ref="A27:A28"/>
    <mergeCell ref="B27:B28"/>
    <mergeCell ref="C27:C28"/>
    <mergeCell ref="D27:G27"/>
    <mergeCell ref="L27:O27"/>
    <mergeCell ref="Q27:Q28"/>
    <mergeCell ref="AD24:AH24"/>
    <mergeCell ref="A25:A26"/>
    <mergeCell ref="B25:B26"/>
    <mergeCell ref="C25:C26"/>
    <mergeCell ref="D25:D26"/>
    <mergeCell ref="E25:H26"/>
    <mergeCell ref="M25:P25"/>
    <mergeCell ref="U25:X25"/>
    <mergeCell ref="AD25:AH25"/>
    <mergeCell ref="Z9:Z17"/>
    <mergeCell ref="AA9:AA17"/>
    <mergeCell ref="A21:C21"/>
    <mergeCell ref="E24:H24"/>
    <mergeCell ref="M24:P24"/>
    <mergeCell ref="U24:X24"/>
    <mergeCell ref="Z7:Z8"/>
    <mergeCell ref="AA7:AA8"/>
    <mergeCell ref="AB7:AB8"/>
    <mergeCell ref="AC7:AG7"/>
    <mergeCell ref="A9:A20"/>
    <mergeCell ref="B9:B20"/>
    <mergeCell ref="I9:I15"/>
    <mergeCell ref="J9:J15"/>
    <mergeCell ref="Q9:Q15"/>
    <mergeCell ref="R9:R15"/>
    <mergeCell ref="K7:K8"/>
    <mergeCell ref="L7:P7"/>
    <mergeCell ref="Q7:Q8"/>
    <mergeCell ref="R7:R8"/>
    <mergeCell ref="S7:S8"/>
    <mergeCell ref="T7:X7"/>
    <mergeCell ref="A7:A8"/>
    <mergeCell ref="B7:B8"/>
    <mergeCell ref="C7:C8"/>
    <mergeCell ref="D7:H7"/>
    <mergeCell ref="I7:I8"/>
    <mergeCell ref="J7:J8"/>
    <mergeCell ref="E4:H4"/>
    <mergeCell ref="M4:P4"/>
    <mergeCell ref="U4:X4"/>
    <mergeCell ref="AD4:AG4"/>
    <mergeCell ref="E5:H5"/>
    <mergeCell ref="M5:P5"/>
    <mergeCell ref="U5:X5"/>
    <mergeCell ref="AD5:AH5"/>
  </mergeCells>
  <pageMargins left="0.7" right="0.7" top="2.25" bottom="0.75" header="0.3" footer="0.3"/>
  <pageSetup scale="96" orientation="landscape" r:id="rId1"/>
  <headerFooter>
    <oddHeader>&amp;C&amp;"-,Bold"&amp;12&amp;G</oddHeader>
    <oddFooter>&amp;C&amp;"-,Bold"&amp;P од &amp;N</oddFooter>
  </headerFooter>
  <rowBreaks count="1" manualBreakCount="1">
    <brk id="22" max="16383" man="1"/>
  </rowBreaks>
  <colBreaks count="4" manualBreakCount="4">
    <brk id="8" max="41" man="1"/>
    <brk id="16" max="41" man="1"/>
    <brk id="24" max="1048575" man="1"/>
    <brk id="1168" max="39" man="1"/>
  </colBreaks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DED20-9272-4EAE-9DD1-F139D278E93B}">
  <dimension ref="A1:Z9"/>
  <sheetViews>
    <sheetView view="pageBreakPreview" zoomScale="60" zoomScaleNormal="100" workbookViewId="0">
      <selection activeCell="J47" sqref="J47"/>
    </sheetView>
  </sheetViews>
  <sheetFormatPr defaultRowHeight="15"/>
  <cols>
    <col min="1" max="1" width="8.7109375" customWidth="1"/>
    <col min="2" max="3" width="13.42578125" bestFit="1" customWidth="1"/>
    <col min="4" max="4" width="14.140625" bestFit="1" customWidth="1"/>
    <col min="5" max="5" width="17" bestFit="1" customWidth="1"/>
    <col min="6" max="6" width="1.7109375" customWidth="1"/>
    <col min="7" max="7" width="5.28515625" customWidth="1"/>
    <col min="8" max="9" width="13.28515625" hidden="1" customWidth="1"/>
    <col min="10" max="11" width="15.42578125" bestFit="1" customWidth="1"/>
    <col min="12" max="12" width="14.85546875" bestFit="1" customWidth="1"/>
    <col min="13" max="13" width="12" customWidth="1"/>
    <col min="14" max="14" width="16.28515625" customWidth="1"/>
    <col min="15" max="16" width="17.85546875" customWidth="1"/>
    <col min="17" max="17" width="13.28515625" customWidth="1"/>
    <col min="18" max="18" width="19.140625" customWidth="1"/>
    <col min="19" max="19" width="3.28515625" customWidth="1"/>
    <col min="20" max="20" width="15.85546875" customWidth="1"/>
    <col min="22" max="22" width="15.85546875" customWidth="1"/>
    <col min="23" max="23" width="10.5703125" hidden="1" customWidth="1"/>
    <col min="24" max="24" width="5.140625" customWidth="1"/>
    <col min="25" max="25" width="10.5703125" bestFit="1" customWidth="1"/>
  </cols>
  <sheetData>
    <row r="1" spans="1:26" ht="120.75" thickBot="1">
      <c r="A1" s="98" t="s">
        <v>190</v>
      </c>
      <c r="B1" s="99">
        <v>2025</v>
      </c>
      <c r="C1" s="99" t="s">
        <v>192</v>
      </c>
      <c r="D1" s="99" t="s">
        <v>193</v>
      </c>
      <c r="E1" s="120" t="s">
        <v>189</v>
      </c>
      <c r="F1" s="77"/>
      <c r="G1" s="83"/>
      <c r="H1" s="83">
        <v>5</v>
      </c>
      <c r="I1" s="83">
        <v>7</v>
      </c>
      <c r="J1" s="110" t="s">
        <v>209</v>
      </c>
      <c r="K1" s="111" t="s">
        <v>210</v>
      </c>
      <c r="L1" s="112" t="s">
        <v>211</v>
      </c>
      <c r="M1" s="94"/>
      <c r="N1" s="84" t="s">
        <v>212</v>
      </c>
      <c r="O1" s="84" t="s">
        <v>119</v>
      </c>
      <c r="P1" s="84" t="s">
        <v>214</v>
      </c>
      <c r="Q1" s="133" t="s">
        <v>220</v>
      </c>
      <c r="R1" s="92" t="s">
        <v>215</v>
      </c>
      <c r="S1" s="85"/>
      <c r="T1" s="76">
        <f>600000*12</f>
        <v>7200000</v>
      </c>
      <c r="U1" s="77"/>
      <c r="V1" s="146" t="s">
        <v>213</v>
      </c>
      <c r="W1" s="143">
        <f>L2+L3</f>
        <v>5384324</v>
      </c>
      <c r="Y1" s="2">
        <f>55000</f>
        <v>55000</v>
      </c>
    </row>
    <row r="2" spans="1:26" ht="15.75" thickTop="1">
      <c r="A2" s="95" t="s">
        <v>216</v>
      </c>
      <c r="B2" s="74">
        <v>38534000</v>
      </c>
      <c r="C2" s="74">
        <v>43034000</v>
      </c>
      <c r="D2" s="74">
        <v>109500000</v>
      </c>
      <c r="E2" s="121">
        <v>54694000</v>
      </c>
      <c r="G2" s="86" t="s">
        <v>208</v>
      </c>
      <c r="H2" s="86">
        <v>2890000</v>
      </c>
      <c r="I2" s="86">
        <v>3490000</v>
      </c>
      <c r="J2" s="113">
        <v>3640000</v>
      </c>
      <c r="K2" s="106">
        <v>3870000</v>
      </c>
      <c r="L2" s="114">
        <v>3876714</v>
      </c>
      <c r="M2" s="100" t="s">
        <v>216</v>
      </c>
      <c r="N2" s="128">
        <f>L2*12</f>
        <v>46520568</v>
      </c>
      <c r="O2" s="126"/>
      <c r="P2" s="126">
        <f>N2+O2</f>
        <v>46520568</v>
      </c>
      <c r="Q2" s="134">
        <f>Y2*12*11</f>
        <v>5227200.9708182495</v>
      </c>
      <c r="R2" s="127">
        <f>E2-N2-Q2</f>
        <v>2946231.0291817505</v>
      </c>
      <c r="S2" s="7"/>
      <c r="T2" s="78"/>
      <c r="U2" s="79">
        <f>L2/W1</f>
        <v>0.72000013372152194</v>
      </c>
      <c r="V2" s="147"/>
      <c r="W2" s="144"/>
      <c r="X2" s="7"/>
      <c r="Y2" s="2">
        <f>Y1*U2</f>
        <v>39600.007354683708</v>
      </c>
      <c r="Z2" s="7"/>
    </row>
    <row r="3" spans="1:26">
      <c r="A3" s="96" t="s">
        <v>217</v>
      </c>
      <c r="B3" s="71">
        <v>14951000</v>
      </c>
      <c r="C3" s="71">
        <v>19451000</v>
      </c>
      <c r="D3" s="71">
        <v>50910000</v>
      </c>
      <c r="E3" s="122">
        <v>21264000</v>
      </c>
      <c r="G3" s="86" t="s">
        <v>208</v>
      </c>
      <c r="H3" s="86">
        <v>1109000</v>
      </c>
      <c r="I3" s="86">
        <v>1357000</v>
      </c>
      <c r="J3" s="115">
        <v>1445000</v>
      </c>
      <c r="K3" s="105">
        <v>1510000</v>
      </c>
      <c r="L3" s="116">
        <v>1507610</v>
      </c>
      <c r="M3" s="101" t="s">
        <v>217</v>
      </c>
      <c r="N3" s="129">
        <f>L3*12</f>
        <v>18091320</v>
      </c>
      <c r="O3" s="107"/>
      <c r="P3" s="107">
        <f t="shared" ref="P3:P5" si="0">N3+O3</f>
        <v>18091320</v>
      </c>
      <c r="Q3" s="135">
        <f>Y3*12*11</f>
        <v>2032799.0291817507</v>
      </c>
      <c r="R3" s="108">
        <f>E3-N3</f>
        <v>3172680</v>
      </c>
      <c r="S3" s="7"/>
      <c r="T3" s="78"/>
      <c r="U3" s="79">
        <f>L3/W1</f>
        <v>0.27999986627847806</v>
      </c>
      <c r="V3" s="147"/>
      <c r="W3" s="144"/>
      <c r="X3" s="7"/>
      <c r="Y3" s="2">
        <f>Y1*U3</f>
        <v>15399.992645316293</v>
      </c>
      <c r="Z3" s="7"/>
    </row>
    <row r="4" spans="1:26">
      <c r="A4" s="97" t="s">
        <v>218</v>
      </c>
      <c r="B4" s="72">
        <v>29000000</v>
      </c>
      <c r="C4" s="72">
        <v>29000000</v>
      </c>
      <c r="D4" s="72">
        <v>37700000</v>
      </c>
      <c r="E4" s="123">
        <v>38658000</v>
      </c>
      <c r="G4" s="86" t="s">
        <v>198</v>
      </c>
      <c r="H4" s="86">
        <v>2250000</v>
      </c>
      <c r="I4" s="86">
        <v>2280000</v>
      </c>
      <c r="J4" s="115">
        <v>2480000</v>
      </c>
      <c r="K4" s="105">
        <v>2675000</v>
      </c>
      <c r="L4" s="116">
        <v>2678643</v>
      </c>
      <c r="M4" s="101" t="s">
        <v>218</v>
      </c>
      <c r="N4" s="129">
        <f>L4*12</f>
        <v>32143716</v>
      </c>
      <c r="O4" s="107">
        <f>T4</f>
        <v>5184000.9627949577</v>
      </c>
      <c r="P4" s="107">
        <f t="shared" si="0"/>
        <v>37327716.96279496</v>
      </c>
      <c r="Q4" s="107"/>
      <c r="R4" s="108">
        <f>E4-N4-O4</f>
        <v>1330283.0372050423</v>
      </c>
      <c r="S4" s="7"/>
      <c r="T4" s="80">
        <f>U2*T1</f>
        <v>5184000.9627949577</v>
      </c>
      <c r="V4" s="147"/>
      <c r="W4" s="144"/>
      <c r="Z4" s="7"/>
    </row>
    <row r="5" spans="1:26" ht="15.75" thickBot="1">
      <c r="A5" s="124" t="s">
        <v>219</v>
      </c>
      <c r="B5" s="73">
        <v>11253000</v>
      </c>
      <c r="C5" s="73">
        <v>11253000</v>
      </c>
      <c r="D5" s="73">
        <v>11720000</v>
      </c>
      <c r="E5" s="125">
        <v>15039000</v>
      </c>
      <c r="G5" s="86" t="s">
        <v>198</v>
      </c>
      <c r="H5" s="86">
        <v>875000</v>
      </c>
      <c r="I5" s="86">
        <v>887000</v>
      </c>
      <c r="J5" s="117">
        <v>970000</v>
      </c>
      <c r="K5" s="118">
        <v>1040000</v>
      </c>
      <c r="L5" s="119">
        <v>1041686</v>
      </c>
      <c r="M5" s="102" t="s">
        <v>219</v>
      </c>
      <c r="N5" s="130">
        <f>L5*12+T5</f>
        <v>14516231.037205042</v>
      </c>
      <c r="O5" s="109">
        <f>T5</f>
        <v>2015999.0372050421</v>
      </c>
      <c r="P5" s="109">
        <f t="shared" si="0"/>
        <v>16532230.074410085</v>
      </c>
      <c r="Q5" s="109"/>
      <c r="R5" s="131">
        <f>E5-N5-O5</f>
        <v>-1493230.0744100844</v>
      </c>
      <c r="S5" s="7"/>
      <c r="T5" s="81">
        <f>T1*U3</f>
        <v>2015999.0372050421</v>
      </c>
      <c r="U5" s="82"/>
      <c r="V5" s="148"/>
      <c r="W5" s="145"/>
    </row>
    <row r="6" spans="1:26" ht="15.75" thickBot="1">
      <c r="A6" s="78"/>
      <c r="J6" s="103"/>
      <c r="K6" s="103"/>
      <c r="L6" s="104"/>
      <c r="M6" s="78"/>
      <c r="R6" s="136">
        <f>SUM(R2:R5)</f>
        <v>5955963.9919767082</v>
      </c>
      <c r="V6" s="87"/>
    </row>
    <row r="7" spans="1:26" ht="16.5" thickTop="1" thickBot="1">
      <c r="A7" s="88"/>
      <c r="B7" s="82"/>
      <c r="C7" s="82"/>
      <c r="D7" s="82"/>
      <c r="E7" s="82"/>
      <c r="F7" s="82"/>
      <c r="G7" s="82"/>
      <c r="H7" s="89">
        <f>SUM(H2:H5)</f>
        <v>7124000</v>
      </c>
      <c r="I7" s="89">
        <f>SUM(I2:I5)</f>
        <v>8014000</v>
      </c>
      <c r="J7" s="89">
        <f>SUM(J2:J5)</f>
        <v>8535000</v>
      </c>
      <c r="K7" s="89">
        <f>SUM(K2:K5)</f>
        <v>9095000</v>
      </c>
      <c r="L7" s="93">
        <f>SUM(L2:L5)</f>
        <v>9104653</v>
      </c>
      <c r="M7" s="88"/>
      <c r="N7" s="82"/>
      <c r="O7" s="82"/>
      <c r="P7" s="82"/>
      <c r="Q7" s="82"/>
      <c r="R7" s="91"/>
      <c r="S7" s="82"/>
      <c r="T7" s="82"/>
      <c r="U7" s="82"/>
      <c r="V7" s="90"/>
    </row>
    <row r="8" spans="1:26">
      <c r="R8" s="6">
        <f>R6/12</f>
        <v>496330.33266472566</v>
      </c>
    </row>
    <row r="9" spans="1:26">
      <c r="E9" s="132"/>
    </row>
  </sheetData>
  <mergeCells count="2">
    <mergeCell ref="W1:W5"/>
    <mergeCell ref="V1:V5"/>
  </mergeCells>
  <printOptions horizontalCentered="1" verticalCentered="1"/>
  <pageMargins left="0.7" right="0.7" top="0.75" bottom="0.75" header="0.3" footer="0.3"/>
  <pageSetup paperSize="9" scale="93" orientation="landscape" r:id="rId1"/>
  <headerFooter>
    <oddHeader>&amp;C&amp;"-,Bold Italic"&amp;14
Министерство за јавна администрација</oddHeader>
    <oddFooter>&amp;C&amp;"-,Bold Italic"&amp;14&amp;P од &amp;N</oddFooter>
  </headerFooter>
  <colBreaks count="1" manualBreakCount="1">
    <brk id="12" max="7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52E6B-C21B-497D-BD7D-6CE24BEFF2FF}">
  <dimension ref="A1:P22"/>
  <sheetViews>
    <sheetView workbookViewId="0">
      <selection activeCell="Q10" sqref="Q10"/>
    </sheetView>
  </sheetViews>
  <sheetFormatPr defaultColWidth="24.85546875" defaultRowHeight="15"/>
  <cols>
    <col min="1" max="1" width="9.42578125" customWidth="1"/>
    <col min="2" max="2" width="10.7109375" customWidth="1"/>
    <col min="3" max="3" width="15.5703125" hidden="1" customWidth="1"/>
    <col min="5" max="7" width="11" style="2" bestFit="1" customWidth="1"/>
    <col min="8" max="8" width="13.28515625" style="2" bestFit="1" customWidth="1"/>
    <col min="9" max="9" width="10.7109375" style="2" customWidth="1"/>
    <col min="11" max="11" width="0" hidden="1" customWidth="1"/>
    <col min="13" max="14" width="0" hidden="1" customWidth="1"/>
  </cols>
  <sheetData>
    <row r="1" spans="1:16">
      <c r="A1" s="4" t="s">
        <v>221</v>
      </c>
    </row>
    <row r="3" spans="1:16" s="48" customFormat="1" ht="45">
      <c r="A3" s="75" t="s">
        <v>19</v>
      </c>
      <c r="B3" s="75" t="s">
        <v>20</v>
      </c>
      <c r="C3" s="75" t="s">
        <v>21</v>
      </c>
      <c r="D3" s="75" t="s">
        <v>22</v>
      </c>
      <c r="E3" s="137" t="s">
        <v>23</v>
      </c>
      <c r="F3" s="137" t="s">
        <v>24</v>
      </c>
      <c r="G3" s="137" t="s">
        <v>25</v>
      </c>
      <c r="H3" s="137" t="s">
        <v>206</v>
      </c>
      <c r="I3" s="137" t="s">
        <v>207</v>
      </c>
      <c r="J3" s="75" t="s">
        <v>26</v>
      </c>
      <c r="K3" s="75" t="s">
        <v>27</v>
      </c>
      <c r="L3" s="75" t="s">
        <v>28</v>
      </c>
      <c r="M3" s="75" t="s">
        <v>29</v>
      </c>
      <c r="N3" s="75" t="s">
        <v>30</v>
      </c>
      <c r="O3" s="75" t="s">
        <v>31</v>
      </c>
      <c r="P3" s="75" t="s">
        <v>32</v>
      </c>
    </row>
    <row r="4" spans="1:16" s="48" customFormat="1" ht="30">
      <c r="A4" s="75" t="s">
        <v>0</v>
      </c>
      <c r="B4" s="75">
        <v>425</v>
      </c>
      <c r="C4" s="75" t="s">
        <v>39</v>
      </c>
      <c r="D4" s="75" t="s">
        <v>87</v>
      </c>
      <c r="E4" s="140"/>
      <c r="F4" s="140"/>
      <c r="G4" s="140">
        <v>1000000</v>
      </c>
      <c r="H4" s="140">
        <f>1000000</f>
        <v>1000000</v>
      </c>
      <c r="I4" s="140">
        <v>0</v>
      </c>
      <c r="J4" s="75"/>
      <c r="K4" s="75" t="s">
        <v>41</v>
      </c>
      <c r="L4" s="75" t="s">
        <v>88</v>
      </c>
      <c r="M4" s="75" t="s">
        <v>12</v>
      </c>
      <c r="N4" s="75" t="s">
        <v>84</v>
      </c>
      <c r="O4" s="75" t="s">
        <v>89</v>
      </c>
      <c r="P4" s="75" t="s">
        <v>90</v>
      </c>
    </row>
    <row r="5" spans="1:16" s="48" customFormat="1" ht="75">
      <c r="A5" s="75" t="s">
        <v>0</v>
      </c>
      <c r="B5" s="75">
        <v>425</v>
      </c>
      <c r="C5" s="75" t="s">
        <v>39</v>
      </c>
      <c r="D5" s="75" t="s">
        <v>40</v>
      </c>
      <c r="E5" s="140"/>
      <c r="F5" s="140"/>
      <c r="G5" s="140">
        <v>12600000</v>
      </c>
      <c r="H5" s="140">
        <v>1200000</v>
      </c>
      <c r="I5" s="140">
        <v>11400000</v>
      </c>
      <c r="J5" s="75" t="s">
        <v>40</v>
      </c>
      <c r="K5" s="75" t="s">
        <v>41</v>
      </c>
      <c r="L5" s="75" t="s">
        <v>42</v>
      </c>
      <c r="M5" s="75" t="s">
        <v>43</v>
      </c>
      <c r="N5" s="75" t="s">
        <v>44</v>
      </c>
      <c r="O5" s="75" t="s">
        <v>45</v>
      </c>
      <c r="P5" s="75" t="s">
        <v>46</v>
      </c>
    </row>
    <row r="6" spans="1:16" s="48" customFormat="1" ht="45">
      <c r="A6" s="75" t="s">
        <v>0</v>
      </c>
      <c r="B6" s="75">
        <v>425</v>
      </c>
      <c r="C6" s="75" t="s">
        <v>39</v>
      </c>
      <c r="D6" s="75" t="s">
        <v>101</v>
      </c>
      <c r="E6" s="140"/>
      <c r="F6" s="140">
        <v>0</v>
      </c>
      <c r="G6" s="140">
        <v>4000000</v>
      </c>
      <c r="H6" s="140">
        <v>0</v>
      </c>
      <c r="I6" s="140">
        <v>4000000</v>
      </c>
      <c r="J6" s="75"/>
      <c r="K6" s="75" t="s">
        <v>98</v>
      </c>
      <c r="L6" s="75" t="s">
        <v>88</v>
      </c>
      <c r="M6" s="75" t="s">
        <v>50</v>
      </c>
      <c r="N6" s="75"/>
      <c r="O6" s="75" t="s">
        <v>65</v>
      </c>
      <c r="P6" s="75" t="s">
        <v>94</v>
      </c>
    </row>
    <row r="7" spans="1:16" s="48" customFormat="1" ht="45">
      <c r="A7" s="75" t="s">
        <v>0</v>
      </c>
      <c r="B7" s="75">
        <v>425</v>
      </c>
      <c r="C7" s="75" t="s">
        <v>39</v>
      </c>
      <c r="D7" s="75" t="s">
        <v>67</v>
      </c>
      <c r="E7" s="140">
        <v>450000</v>
      </c>
      <c r="F7" s="140">
        <v>450000</v>
      </c>
      <c r="G7" s="140">
        <v>1700000</v>
      </c>
      <c r="H7" s="140">
        <v>0</v>
      </c>
      <c r="I7" s="140">
        <v>1700000</v>
      </c>
      <c r="J7" s="75" t="s">
        <v>68</v>
      </c>
      <c r="K7" s="75" t="s">
        <v>10</v>
      </c>
      <c r="L7" s="75" t="s">
        <v>49</v>
      </c>
      <c r="M7" s="75" t="s">
        <v>43</v>
      </c>
      <c r="N7" s="75" t="s">
        <v>69</v>
      </c>
      <c r="O7" s="75" t="s">
        <v>65</v>
      </c>
      <c r="P7" s="75" t="s">
        <v>66</v>
      </c>
    </row>
    <row r="8" spans="1:16" s="48" customFormat="1" ht="60">
      <c r="A8" s="75" t="s">
        <v>0</v>
      </c>
      <c r="B8" s="75">
        <v>425</v>
      </c>
      <c r="C8" s="75" t="s">
        <v>39</v>
      </c>
      <c r="D8" s="75" t="s">
        <v>80</v>
      </c>
      <c r="E8" s="140">
        <v>1400000</v>
      </c>
      <c r="F8" s="140">
        <v>0</v>
      </c>
      <c r="G8" s="140">
        <v>695000</v>
      </c>
      <c r="H8" s="140">
        <v>0</v>
      </c>
      <c r="I8" s="140">
        <v>695000</v>
      </c>
      <c r="J8" s="75" t="s">
        <v>81</v>
      </c>
      <c r="K8" s="75" t="s">
        <v>10</v>
      </c>
      <c r="L8" s="75" t="s">
        <v>49</v>
      </c>
      <c r="M8" s="75" t="s">
        <v>63</v>
      </c>
      <c r="N8" s="75">
        <v>6.2</v>
      </c>
      <c r="O8" s="75" t="s">
        <v>77</v>
      </c>
      <c r="P8" s="75" t="s">
        <v>66</v>
      </c>
    </row>
    <row r="9" spans="1:16" s="48" customFormat="1" ht="45">
      <c r="A9" s="75" t="s">
        <v>0</v>
      </c>
      <c r="B9" s="75">
        <v>425</v>
      </c>
      <c r="C9" s="75" t="s">
        <v>39</v>
      </c>
      <c r="D9" s="75" t="s">
        <v>70</v>
      </c>
      <c r="E9" s="140">
        <v>150000</v>
      </c>
      <c r="F9" s="140">
        <v>150000</v>
      </c>
      <c r="G9" s="140">
        <v>640000</v>
      </c>
      <c r="H9" s="140">
        <v>0</v>
      </c>
      <c r="I9" s="140">
        <v>640000</v>
      </c>
      <c r="J9" s="75" t="s">
        <v>71</v>
      </c>
      <c r="K9" s="75" t="s">
        <v>10</v>
      </c>
      <c r="L9" s="75" t="s">
        <v>49</v>
      </c>
      <c r="M9" s="75" t="s">
        <v>72</v>
      </c>
      <c r="N9" s="75">
        <v>6.2</v>
      </c>
      <c r="O9" s="75" t="s">
        <v>65</v>
      </c>
      <c r="P9" s="75" t="s">
        <v>73</v>
      </c>
    </row>
    <row r="10" spans="1:16" s="48" customFormat="1" ht="75">
      <c r="A10" s="75" t="s">
        <v>0</v>
      </c>
      <c r="B10" s="75">
        <v>425</v>
      </c>
      <c r="C10" s="75" t="s">
        <v>39</v>
      </c>
      <c r="D10" s="75" t="s">
        <v>82</v>
      </c>
      <c r="E10" s="140">
        <v>0</v>
      </c>
      <c r="F10" s="140">
        <v>0</v>
      </c>
      <c r="G10" s="140">
        <v>500000</v>
      </c>
      <c r="H10" s="140">
        <v>0</v>
      </c>
      <c r="I10" s="140">
        <v>500000</v>
      </c>
      <c r="J10" s="75" t="s">
        <v>83</v>
      </c>
      <c r="K10" s="75" t="s">
        <v>41</v>
      </c>
      <c r="L10" s="75" t="s">
        <v>42</v>
      </c>
      <c r="M10" s="75" t="s">
        <v>12</v>
      </c>
      <c r="N10" s="75" t="s">
        <v>84</v>
      </c>
      <c r="O10" s="75" t="s">
        <v>85</v>
      </c>
      <c r="P10" s="75" t="s">
        <v>86</v>
      </c>
    </row>
    <row r="11" spans="1:16" s="48" customFormat="1" ht="45">
      <c r="A11" s="75" t="s">
        <v>0</v>
      </c>
      <c r="B11" s="75">
        <v>425</v>
      </c>
      <c r="C11" s="75" t="s">
        <v>39</v>
      </c>
      <c r="D11" s="75" t="s">
        <v>99</v>
      </c>
      <c r="E11" s="137"/>
      <c r="F11" s="137"/>
      <c r="G11" s="137">
        <v>160000</v>
      </c>
      <c r="H11" s="137">
        <v>0</v>
      </c>
      <c r="I11" s="137">
        <v>160000</v>
      </c>
      <c r="J11" s="75"/>
      <c r="K11" s="75" t="s">
        <v>98</v>
      </c>
      <c r="L11" s="75" t="s">
        <v>88</v>
      </c>
      <c r="M11" s="75" t="s">
        <v>50</v>
      </c>
      <c r="N11" s="75"/>
      <c r="O11" s="75" t="s">
        <v>65</v>
      </c>
      <c r="P11" s="75" t="s">
        <v>100</v>
      </c>
    </row>
    <row r="12" spans="1:16" s="48" customFormat="1" ht="45">
      <c r="A12" s="75" t="s">
        <v>0</v>
      </c>
      <c r="B12" s="75">
        <v>425</v>
      </c>
      <c r="C12" s="75" t="s">
        <v>39</v>
      </c>
      <c r="D12" s="75" t="s">
        <v>59</v>
      </c>
      <c r="E12" s="137">
        <v>450000</v>
      </c>
      <c r="F12" s="137">
        <v>450000</v>
      </c>
      <c r="G12" s="137">
        <v>140000</v>
      </c>
      <c r="H12" s="137">
        <v>0</v>
      </c>
      <c r="I12" s="137">
        <v>140000</v>
      </c>
      <c r="J12" s="75" t="s">
        <v>60</v>
      </c>
      <c r="K12" s="75" t="s">
        <v>61</v>
      </c>
      <c r="L12" s="75" t="s">
        <v>62</v>
      </c>
      <c r="M12" s="75" t="s">
        <v>63</v>
      </c>
      <c r="N12" s="75" t="s">
        <v>64</v>
      </c>
      <c r="O12" s="75" t="s">
        <v>65</v>
      </c>
      <c r="P12" s="75" t="s">
        <v>66</v>
      </c>
    </row>
    <row r="13" spans="1:16" s="141" customFormat="1" ht="45">
      <c r="A13" s="138" t="s">
        <v>0</v>
      </c>
      <c r="B13" s="138">
        <v>425</v>
      </c>
      <c r="C13" s="138" t="s">
        <v>39</v>
      </c>
      <c r="D13" s="138" t="s">
        <v>97</v>
      </c>
      <c r="E13" s="139"/>
      <c r="F13" s="139"/>
      <c r="G13" s="139">
        <v>1845000</v>
      </c>
      <c r="H13" s="139">
        <v>500000</v>
      </c>
      <c r="I13" s="139">
        <v>1345000</v>
      </c>
      <c r="J13" s="138"/>
      <c r="K13" s="138" t="s">
        <v>98</v>
      </c>
      <c r="L13" s="138" t="s">
        <v>88</v>
      </c>
      <c r="M13" s="138" t="s">
        <v>50</v>
      </c>
      <c r="N13" s="138"/>
      <c r="O13" s="138" t="s">
        <v>65</v>
      </c>
      <c r="P13" s="138" t="s">
        <v>75</v>
      </c>
    </row>
    <row r="14" spans="1:16" s="141" customFormat="1" ht="45">
      <c r="A14" s="138" t="s">
        <v>0</v>
      </c>
      <c r="B14" s="138">
        <v>425</v>
      </c>
      <c r="C14" s="138" t="s">
        <v>39</v>
      </c>
      <c r="D14" s="138" t="s">
        <v>76</v>
      </c>
      <c r="E14" s="139">
        <v>0</v>
      </c>
      <c r="F14" s="139">
        <v>0</v>
      </c>
      <c r="G14" s="139">
        <v>1800000</v>
      </c>
      <c r="H14" s="139">
        <v>550000</v>
      </c>
      <c r="I14" s="139">
        <v>1250000</v>
      </c>
      <c r="J14" s="138" t="s">
        <v>76</v>
      </c>
      <c r="K14" s="138"/>
      <c r="L14" s="138"/>
      <c r="M14" s="138" t="s">
        <v>72</v>
      </c>
      <c r="N14" s="138"/>
      <c r="O14" s="138" t="s">
        <v>77</v>
      </c>
      <c r="P14" s="138" t="s">
        <v>75</v>
      </c>
    </row>
    <row r="15" spans="1:16" s="141" customFormat="1" ht="30">
      <c r="A15" s="138" t="s">
        <v>0</v>
      </c>
      <c r="B15" s="138">
        <v>425</v>
      </c>
      <c r="C15" s="138" t="s">
        <v>39</v>
      </c>
      <c r="D15" s="138" t="s">
        <v>78</v>
      </c>
      <c r="E15" s="139"/>
      <c r="F15" s="139"/>
      <c r="G15" s="139">
        <v>1200000</v>
      </c>
      <c r="H15" s="139">
        <v>500000</v>
      </c>
      <c r="I15" s="139">
        <v>700000</v>
      </c>
      <c r="J15" s="138" t="s">
        <v>78</v>
      </c>
      <c r="K15" s="138"/>
      <c r="L15" s="138"/>
      <c r="M15" s="138" t="s">
        <v>72</v>
      </c>
      <c r="N15" s="138"/>
      <c r="O15" s="138" t="s">
        <v>77</v>
      </c>
      <c r="P15" s="138" t="s">
        <v>73</v>
      </c>
    </row>
    <row r="16" spans="1:16" s="141" customFormat="1" ht="78" customHeight="1">
      <c r="A16" s="138" t="s">
        <v>0</v>
      </c>
      <c r="B16" s="138">
        <v>425</v>
      </c>
      <c r="C16" s="138" t="s">
        <v>39</v>
      </c>
      <c r="D16" s="138" t="s">
        <v>33</v>
      </c>
      <c r="E16" s="139">
        <v>11650000</v>
      </c>
      <c r="F16" s="139">
        <v>11650000</v>
      </c>
      <c r="G16" s="139">
        <v>11650000</v>
      </c>
      <c r="H16" s="139">
        <v>11650000</v>
      </c>
      <c r="I16" s="139">
        <v>0</v>
      </c>
      <c r="J16" s="138" t="s">
        <v>95</v>
      </c>
      <c r="K16" s="138" t="s">
        <v>10</v>
      </c>
      <c r="L16" s="138" t="s">
        <v>35</v>
      </c>
      <c r="M16" s="138" t="s">
        <v>36</v>
      </c>
      <c r="N16" s="138" t="s">
        <v>96</v>
      </c>
      <c r="O16" s="138" t="s">
        <v>93</v>
      </c>
      <c r="P16" s="138" t="s">
        <v>94</v>
      </c>
    </row>
    <row r="17" spans="1:16" s="141" customFormat="1" ht="78" customHeight="1">
      <c r="A17" s="138" t="s">
        <v>0</v>
      </c>
      <c r="B17" s="138">
        <v>425</v>
      </c>
      <c r="C17" s="138" t="s">
        <v>39</v>
      </c>
      <c r="D17" s="138" t="s">
        <v>33</v>
      </c>
      <c r="E17" s="139">
        <v>2600000</v>
      </c>
      <c r="F17" s="139">
        <v>2600000</v>
      </c>
      <c r="G17" s="139">
        <v>2600000</v>
      </c>
      <c r="H17" s="139">
        <v>2600000</v>
      </c>
      <c r="I17" s="139">
        <v>0</v>
      </c>
      <c r="J17" s="138" t="s">
        <v>91</v>
      </c>
      <c r="K17" s="138" t="s">
        <v>10</v>
      </c>
      <c r="L17" s="138" t="s">
        <v>35</v>
      </c>
      <c r="M17" s="138" t="s">
        <v>36</v>
      </c>
      <c r="N17" s="138" t="s">
        <v>92</v>
      </c>
      <c r="O17" s="138" t="s">
        <v>93</v>
      </c>
      <c r="P17" s="138" t="s">
        <v>94</v>
      </c>
    </row>
    <row r="18" spans="1:16" s="141" customFormat="1" ht="75">
      <c r="A18" s="138" t="s">
        <v>0</v>
      </c>
      <c r="B18" s="138">
        <v>425</v>
      </c>
      <c r="C18" s="138" t="s">
        <v>39</v>
      </c>
      <c r="D18" s="138" t="s">
        <v>54</v>
      </c>
      <c r="E18" s="139">
        <v>750000</v>
      </c>
      <c r="F18" s="139">
        <v>750000</v>
      </c>
      <c r="G18" s="139">
        <v>750000</v>
      </c>
      <c r="H18" s="139">
        <v>750000</v>
      </c>
      <c r="I18" s="139">
        <v>0</v>
      </c>
      <c r="J18" s="138" t="s">
        <v>55</v>
      </c>
      <c r="K18" s="138" t="s">
        <v>10</v>
      </c>
      <c r="L18" s="138" t="s">
        <v>49</v>
      </c>
      <c r="M18" s="138" t="s">
        <v>50</v>
      </c>
      <c r="N18" s="138" t="s">
        <v>56</v>
      </c>
      <c r="O18" s="138" t="s">
        <v>57</v>
      </c>
      <c r="P18" s="138" t="s">
        <v>58</v>
      </c>
    </row>
    <row r="19" spans="1:16" s="141" customFormat="1" ht="45">
      <c r="A19" s="138" t="s">
        <v>0</v>
      </c>
      <c r="B19" s="138">
        <v>425</v>
      </c>
      <c r="C19" s="138" t="s">
        <v>39</v>
      </c>
      <c r="D19" s="138" t="s">
        <v>47</v>
      </c>
      <c r="E19" s="139">
        <v>250000</v>
      </c>
      <c r="F19" s="139">
        <v>250000</v>
      </c>
      <c r="G19" s="139">
        <v>250000</v>
      </c>
      <c r="H19" s="139">
        <v>250000</v>
      </c>
      <c r="I19" s="139">
        <v>0</v>
      </c>
      <c r="J19" s="138" t="s">
        <v>48</v>
      </c>
      <c r="K19" s="138" t="s">
        <v>10</v>
      </c>
      <c r="L19" s="138" t="s">
        <v>49</v>
      </c>
      <c r="M19" s="138" t="s">
        <v>50</v>
      </c>
      <c r="N19" s="138" t="s">
        <v>51</v>
      </c>
      <c r="O19" s="138" t="s">
        <v>52</v>
      </c>
      <c r="P19" s="138" t="s">
        <v>53</v>
      </c>
    </row>
    <row r="20" spans="1:16" s="141" customFormat="1" ht="45">
      <c r="A20" s="138" t="s">
        <v>0</v>
      </c>
      <c r="B20" s="138">
        <v>425</v>
      </c>
      <c r="C20" s="138" t="s">
        <v>39</v>
      </c>
      <c r="D20" s="138" t="s">
        <v>79</v>
      </c>
      <c r="E20" s="139">
        <v>0</v>
      </c>
      <c r="F20" s="139">
        <v>0</v>
      </c>
      <c r="G20" s="139">
        <v>400000</v>
      </c>
      <c r="H20" s="139">
        <v>500000</v>
      </c>
      <c r="I20" s="139"/>
      <c r="J20" s="138" t="s">
        <v>79</v>
      </c>
      <c r="K20" s="138"/>
      <c r="L20" s="138"/>
      <c r="M20" s="138" t="s">
        <v>72</v>
      </c>
      <c r="N20" s="138"/>
      <c r="O20" s="138" t="s">
        <v>77</v>
      </c>
      <c r="P20" s="138" t="s">
        <v>75</v>
      </c>
    </row>
    <row r="21" spans="1:16" s="141" customFormat="1" ht="45">
      <c r="A21" s="138" t="s">
        <v>0</v>
      </c>
      <c r="B21" s="138">
        <v>425</v>
      </c>
      <c r="C21" s="138" t="s">
        <v>39</v>
      </c>
      <c r="D21" s="138" t="s">
        <v>74</v>
      </c>
      <c r="E21" s="139">
        <v>150000</v>
      </c>
      <c r="F21" s="139">
        <v>150000</v>
      </c>
      <c r="G21" s="139">
        <v>250000</v>
      </c>
      <c r="H21" s="139">
        <v>500000</v>
      </c>
      <c r="I21" s="139"/>
      <c r="J21" s="138" t="s">
        <v>74</v>
      </c>
      <c r="K21" s="138" t="s">
        <v>10</v>
      </c>
      <c r="L21" s="138" t="s">
        <v>49</v>
      </c>
      <c r="M21" s="138" t="s">
        <v>63</v>
      </c>
      <c r="N21" s="138">
        <v>6.2</v>
      </c>
      <c r="O21" s="138" t="s">
        <v>65</v>
      </c>
      <c r="P21" s="138" t="s">
        <v>75</v>
      </c>
    </row>
    <row r="22" spans="1:16">
      <c r="A22" s="75"/>
      <c r="B22" s="75"/>
      <c r="C22" s="75"/>
      <c r="D22" s="75"/>
      <c r="E22" s="142"/>
      <c r="F22" s="142"/>
      <c r="G22" s="142">
        <f>SUBTOTAL(109,Table1[Буџет 2026])</f>
        <v>42180000</v>
      </c>
      <c r="H22" s="142">
        <f>SUBTOTAL(109,Table1[2026 СОБРАНИЕ])</f>
        <v>20000000</v>
      </c>
      <c r="I22" s="142">
        <f>SUBTOTAL(109,Table1[[КРАТЕЊА ]])</f>
        <v>22530000</v>
      </c>
      <c r="J22" s="75"/>
      <c r="K22" s="75"/>
      <c r="L22" s="75"/>
      <c r="M22" s="75"/>
      <c r="N22" s="75"/>
      <c r="O22" s="75"/>
      <c r="P22" s="75"/>
    </row>
  </sheetData>
  <pageMargins left="0.7" right="0.7" top="0.75" bottom="0.75" header="0.3" footer="0.3"/>
  <pageSetup scale="8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EBAD1-1385-4338-97E4-DFDEDFA673D1}">
  <dimension ref="A1:P21"/>
  <sheetViews>
    <sheetView workbookViewId="0">
      <selection activeCell="D34" sqref="D34"/>
    </sheetView>
  </sheetViews>
  <sheetFormatPr defaultRowHeight="15"/>
  <cols>
    <col min="1" max="2" width="9.28515625" bestFit="1" customWidth="1"/>
    <col min="3" max="3" width="16.28515625" bestFit="1" customWidth="1"/>
    <col min="4" max="4" width="99.28515625" bestFit="1" customWidth="1"/>
    <col min="5" max="5" width="14.28515625" style="2" bestFit="1" customWidth="1"/>
    <col min="6" max="6" width="17.85546875" style="2" bestFit="1" customWidth="1"/>
    <col min="7" max="7" width="14.28515625" style="2" bestFit="1" customWidth="1"/>
    <col min="8" max="8" width="18.28515625" style="2" bestFit="1" customWidth="1"/>
    <col min="9" max="9" width="14.28515625" style="2" bestFit="1" customWidth="1"/>
    <col min="10" max="10" width="207.5703125" bestFit="1" customWidth="1"/>
    <col min="11" max="11" width="33" bestFit="1" customWidth="1"/>
    <col min="12" max="12" width="101.140625" bestFit="1" customWidth="1"/>
    <col min="13" max="13" width="27.5703125" bestFit="1" customWidth="1"/>
    <col min="14" max="14" width="9.28515625" bestFit="1" customWidth="1"/>
    <col min="15" max="15" width="55.7109375" bestFit="1" customWidth="1"/>
    <col min="16" max="16" width="30.42578125" bestFit="1" customWidth="1"/>
  </cols>
  <sheetData>
    <row r="1" spans="1:16">
      <c r="A1" s="4" t="s">
        <v>222</v>
      </c>
    </row>
    <row r="3" spans="1:16">
      <c r="A3" t="s">
        <v>19</v>
      </c>
      <c r="B3" t="s">
        <v>20</v>
      </c>
      <c r="C3" t="s">
        <v>21</v>
      </c>
      <c r="D3" t="s">
        <v>22</v>
      </c>
      <c r="E3" s="2" t="s">
        <v>23</v>
      </c>
      <c r="F3" s="2" t="s">
        <v>24</v>
      </c>
      <c r="G3" s="2" t="s">
        <v>25</v>
      </c>
      <c r="H3" s="2" t="s">
        <v>206</v>
      </c>
      <c r="I3" s="2" t="s">
        <v>207</v>
      </c>
      <c r="J3" t="s">
        <v>26</v>
      </c>
      <c r="K3" t="s">
        <v>27</v>
      </c>
      <c r="L3" t="s">
        <v>28</v>
      </c>
      <c r="M3" t="s">
        <v>29</v>
      </c>
      <c r="N3" t="s">
        <v>30</v>
      </c>
      <c r="O3" t="s">
        <v>31</v>
      </c>
      <c r="P3" t="s">
        <v>32</v>
      </c>
    </row>
    <row r="4" spans="1:16">
      <c r="A4" t="s">
        <v>0</v>
      </c>
      <c r="B4">
        <v>425</v>
      </c>
      <c r="C4" t="s">
        <v>39</v>
      </c>
      <c r="D4" t="s">
        <v>101</v>
      </c>
      <c r="F4" s="2">
        <v>0</v>
      </c>
      <c r="G4" s="2">
        <v>4000000</v>
      </c>
      <c r="H4" s="2">
        <v>0</v>
      </c>
      <c r="I4" s="2">
        <v>4000000</v>
      </c>
      <c r="K4" t="s">
        <v>98</v>
      </c>
      <c r="L4" t="s">
        <v>88</v>
      </c>
      <c r="M4" t="s">
        <v>50</v>
      </c>
      <c r="O4" t="s">
        <v>65</v>
      </c>
      <c r="P4" t="s">
        <v>94</v>
      </c>
    </row>
    <row r="5" spans="1:16">
      <c r="A5" t="s">
        <v>0</v>
      </c>
      <c r="B5">
        <v>425</v>
      </c>
      <c r="C5" t="s">
        <v>39</v>
      </c>
      <c r="D5" t="s">
        <v>99</v>
      </c>
      <c r="G5" s="2">
        <v>160000</v>
      </c>
      <c r="H5" s="2">
        <v>0</v>
      </c>
      <c r="I5" s="2">
        <v>160000</v>
      </c>
      <c r="K5" t="s">
        <v>98</v>
      </c>
      <c r="L5" t="s">
        <v>88</v>
      </c>
      <c r="M5" t="s">
        <v>50</v>
      </c>
      <c r="O5" t="s">
        <v>65</v>
      </c>
      <c r="P5" t="s">
        <v>100</v>
      </c>
    </row>
    <row r="6" spans="1:16">
      <c r="A6" t="s">
        <v>0</v>
      </c>
      <c r="B6">
        <v>425</v>
      </c>
      <c r="C6" t="s">
        <v>39</v>
      </c>
      <c r="D6" t="s">
        <v>97</v>
      </c>
      <c r="G6" s="2">
        <v>1845000</v>
      </c>
      <c r="H6" s="2">
        <v>500000</v>
      </c>
      <c r="I6" s="2">
        <v>1345000</v>
      </c>
      <c r="K6" t="s">
        <v>98</v>
      </c>
      <c r="L6" t="s">
        <v>88</v>
      </c>
      <c r="M6" t="s">
        <v>50</v>
      </c>
      <c r="O6" t="s">
        <v>65</v>
      </c>
      <c r="P6" t="s">
        <v>75</v>
      </c>
    </row>
    <row r="7" spans="1:16">
      <c r="A7" t="s">
        <v>0</v>
      </c>
      <c r="B7">
        <v>425</v>
      </c>
      <c r="C7" t="s">
        <v>39</v>
      </c>
      <c r="D7" t="s">
        <v>33</v>
      </c>
      <c r="E7" s="2">
        <v>11650000</v>
      </c>
      <c r="F7" s="2">
        <v>11650000</v>
      </c>
      <c r="G7" s="2">
        <v>11650000</v>
      </c>
      <c r="H7" s="2">
        <v>11650000</v>
      </c>
      <c r="I7" s="2">
        <v>0</v>
      </c>
      <c r="J7" t="s">
        <v>95</v>
      </c>
      <c r="K7" t="s">
        <v>10</v>
      </c>
      <c r="L7" t="s">
        <v>35</v>
      </c>
      <c r="M7" t="s">
        <v>36</v>
      </c>
      <c r="N7" t="s">
        <v>96</v>
      </c>
      <c r="O7" t="s">
        <v>93</v>
      </c>
      <c r="P7" t="s">
        <v>94</v>
      </c>
    </row>
    <row r="8" spans="1:16">
      <c r="A8" t="s">
        <v>0</v>
      </c>
      <c r="B8">
        <v>425</v>
      </c>
      <c r="C8" t="s">
        <v>39</v>
      </c>
      <c r="D8" t="s">
        <v>33</v>
      </c>
      <c r="E8" s="2">
        <v>2600000</v>
      </c>
      <c r="F8" s="2">
        <v>2600000</v>
      </c>
      <c r="G8" s="2">
        <v>2600000</v>
      </c>
      <c r="H8" s="2">
        <v>2600000</v>
      </c>
      <c r="I8" s="2">
        <v>0</v>
      </c>
      <c r="J8" t="s">
        <v>91</v>
      </c>
      <c r="K8" t="s">
        <v>10</v>
      </c>
      <c r="L8" t="s">
        <v>35</v>
      </c>
      <c r="M8" t="s">
        <v>36</v>
      </c>
      <c r="N8" t="s">
        <v>92</v>
      </c>
      <c r="O8" t="s">
        <v>93</v>
      </c>
      <c r="P8" t="s">
        <v>94</v>
      </c>
    </row>
    <row r="9" spans="1:16">
      <c r="A9" t="s">
        <v>0</v>
      </c>
      <c r="B9">
        <v>425</v>
      </c>
      <c r="C9" t="s">
        <v>39</v>
      </c>
      <c r="D9" t="s">
        <v>87</v>
      </c>
      <c r="G9" s="2">
        <v>1000000</v>
      </c>
      <c r="H9" s="2">
        <v>0</v>
      </c>
      <c r="I9" s="2">
        <v>1000000</v>
      </c>
      <c r="K9" t="s">
        <v>41</v>
      </c>
      <c r="L9" t="s">
        <v>88</v>
      </c>
      <c r="M9" t="s">
        <v>12</v>
      </c>
      <c r="N9" t="s">
        <v>84</v>
      </c>
      <c r="O9" t="s">
        <v>89</v>
      </c>
      <c r="P9" t="s">
        <v>90</v>
      </c>
    </row>
    <row r="10" spans="1:16">
      <c r="A10" t="s">
        <v>0</v>
      </c>
      <c r="B10">
        <v>425</v>
      </c>
      <c r="C10" t="s">
        <v>39</v>
      </c>
      <c r="D10" t="s">
        <v>82</v>
      </c>
      <c r="E10" s="2">
        <v>0</v>
      </c>
      <c r="F10" s="2">
        <v>0</v>
      </c>
      <c r="G10" s="2">
        <v>500000</v>
      </c>
      <c r="H10" s="2">
        <v>0</v>
      </c>
      <c r="I10" s="2">
        <v>500000</v>
      </c>
      <c r="J10" t="s">
        <v>83</v>
      </c>
      <c r="K10" t="s">
        <v>41</v>
      </c>
      <c r="L10" t="s">
        <v>42</v>
      </c>
      <c r="M10" t="s">
        <v>12</v>
      </c>
      <c r="N10" t="s">
        <v>84</v>
      </c>
      <c r="O10" t="s">
        <v>85</v>
      </c>
      <c r="P10" t="s">
        <v>86</v>
      </c>
    </row>
    <row r="11" spans="1:16">
      <c r="A11" t="s">
        <v>0</v>
      </c>
      <c r="B11">
        <v>425</v>
      </c>
      <c r="C11" t="s">
        <v>39</v>
      </c>
      <c r="D11" t="s">
        <v>80</v>
      </c>
      <c r="E11" s="2">
        <v>1400000</v>
      </c>
      <c r="F11" s="2">
        <v>0</v>
      </c>
      <c r="G11" s="2">
        <v>695000</v>
      </c>
      <c r="H11" s="2">
        <v>0</v>
      </c>
      <c r="I11" s="2">
        <v>695000</v>
      </c>
      <c r="J11" t="s">
        <v>81</v>
      </c>
      <c r="K11" t="s">
        <v>10</v>
      </c>
      <c r="L11" t="s">
        <v>49</v>
      </c>
      <c r="M11" t="s">
        <v>63</v>
      </c>
      <c r="N11">
        <v>6.2</v>
      </c>
      <c r="O11" t="s">
        <v>77</v>
      </c>
      <c r="P11" t="s">
        <v>66</v>
      </c>
    </row>
    <row r="12" spans="1:16">
      <c r="A12" t="s">
        <v>0</v>
      </c>
      <c r="B12">
        <v>425</v>
      </c>
      <c r="C12" t="s">
        <v>39</v>
      </c>
      <c r="D12" t="s">
        <v>79</v>
      </c>
      <c r="E12" s="2">
        <v>0</v>
      </c>
      <c r="F12" s="2">
        <v>0</v>
      </c>
      <c r="G12" s="2">
        <v>400000</v>
      </c>
      <c r="H12" s="2">
        <v>500000</v>
      </c>
      <c r="I12" s="2">
        <v>-100000</v>
      </c>
      <c r="J12" t="s">
        <v>79</v>
      </c>
      <c r="M12" t="s">
        <v>72</v>
      </c>
      <c r="O12" t="s">
        <v>77</v>
      </c>
      <c r="P12" t="s">
        <v>75</v>
      </c>
    </row>
    <row r="13" spans="1:16">
      <c r="A13" t="s">
        <v>0</v>
      </c>
      <c r="B13">
        <v>425</v>
      </c>
      <c r="C13" t="s">
        <v>39</v>
      </c>
      <c r="D13" t="s">
        <v>78</v>
      </c>
      <c r="G13" s="2">
        <v>1200000</v>
      </c>
      <c r="H13" s="2">
        <v>500000</v>
      </c>
      <c r="I13" s="2">
        <v>700000</v>
      </c>
      <c r="J13" t="s">
        <v>78</v>
      </c>
      <c r="M13" t="s">
        <v>72</v>
      </c>
      <c r="O13" t="s">
        <v>77</v>
      </c>
      <c r="P13" t="s">
        <v>73</v>
      </c>
    </row>
    <row r="14" spans="1:16">
      <c r="A14" t="s">
        <v>0</v>
      </c>
      <c r="B14">
        <v>425</v>
      </c>
      <c r="C14" t="s">
        <v>39</v>
      </c>
      <c r="D14" t="s">
        <v>76</v>
      </c>
      <c r="E14" s="2">
        <v>0</v>
      </c>
      <c r="F14" s="2">
        <v>0</v>
      </c>
      <c r="G14" s="2">
        <v>1800000</v>
      </c>
      <c r="H14" s="2">
        <v>550000</v>
      </c>
      <c r="I14" s="2">
        <v>1250000</v>
      </c>
      <c r="J14" t="s">
        <v>76</v>
      </c>
      <c r="M14" t="s">
        <v>72</v>
      </c>
      <c r="O14" t="s">
        <v>77</v>
      </c>
      <c r="P14" t="s">
        <v>75</v>
      </c>
    </row>
    <row r="15" spans="1:16">
      <c r="A15" t="s">
        <v>0</v>
      </c>
      <c r="B15">
        <v>425</v>
      </c>
      <c r="C15" t="s">
        <v>39</v>
      </c>
      <c r="D15" t="s">
        <v>74</v>
      </c>
      <c r="E15" s="2">
        <v>150000</v>
      </c>
      <c r="F15" s="2">
        <v>150000</v>
      </c>
      <c r="G15" s="2">
        <v>250000</v>
      </c>
      <c r="H15" s="2">
        <v>500000</v>
      </c>
      <c r="I15" s="2">
        <v>-250000</v>
      </c>
      <c r="J15" t="s">
        <v>74</v>
      </c>
      <c r="K15" t="s">
        <v>10</v>
      </c>
      <c r="L15" t="s">
        <v>49</v>
      </c>
      <c r="M15" t="s">
        <v>63</v>
      </c>
      <c r="N15">
        <v>6.2</v>
      </c>
      <c r="O15" t="s">
        <v>65</v>
      </c>
      <c r="P15" t="s">
        <v>75</v>
      </c>
    </row>
    <row r="16" spans="1:16">
      <c r="A16" t="s">
        <v>0</v>
      </c>
      <c r="B16">
        <v>425</v>
      </c>
      <c r="C16" t="s">
        <v>39</v>
      </c>
      <c r="D16" t="s">
        <v>70</v>
      </c>
      <c r="E16" s="2">
        <v>150000</v>
      </c>
      <c r="F16" s="2">
        <v>150000</v>
      </c>
      <c r="G16" s="2">
        <v>640000</v>
      </c>
      <c r="H16" s="2">
        <v>0</v>
      </c>
      <c r="I16" s="2">
        <v>640000</v>
      </c>
      <c r="J16" t="s">
        <v>71</v>
      </c>
      <c r="K16" t="s">
        <v>10</v>
      </c>
      <c r="L16" t="s">
        <v>49</v>
      </c>
      <c r="M16" t="s">
        <v>72</v>
      </c>
      <c r="N16">
        <v>6.2</v>
      </c>
      <c r="O16" t="s">
        <v>65</v>
      </c>
      <c r="P16" t="s">
        <v>73</v>
      </c>
    </row>
    <row r="17" spans="1:16">
      <c r="A17" t="s">
        <v>0</v>
      </c>
      <c r="B17">
        <v>425</v>
      </c>
      <c r="C17" t="s">
        <v>39</v>
      </c>
      <c r="D17" t="s">
        <v>67</v>
      </c>
      <c r="E17" s="2">
        <v>450000</v>
      </c>
      <c r="F17" s="2">
        <v>450000</v>
      </c>
      <c r="G17" s="2">
        <v>1700000</v>
      </c>
      <c r="H17" s="2">
        <v>0</v>
      </c>
      <c r="I17" s="2">
        <v>1700000</v>
      </c>
      <c r="J17" t="s">
        <v>68</v>
      </c>
      <c r="K17" t="s">
        <v>10</v>
      </c>
      <c r="L17" t="s">
        <v>49</v>
      </c>
      <c r="M17" t="s">
        <v>43</v>
      </c>
      <c r="N17" t="s">
        <v>69</v>
      </c>
      <c r="O17" t="s">
        <v>65</v>
      </c>
      <c r="P17" t="s">
        <v>66</v>
      </c>
    </row>
    <row r="18" spans="1:16">
      <c r="A18" t="s">
        <v>0</v>
      </c>
      <c r="B18">
        <v>425</v>
      </c>
      <c r="C18" t="s">
        <v>39</v>
      </c>
      <c r="D18" t="s">
        <v>59</v>
      </c>
      <c r="E18" s="2">
        <v>450000</v>
      </c>
      <c r="F18" s="2">
        <v>450000</v>
      </c>
      <c r="G18" s="2">
        <v>140000</v>
      </c>
      <c r="H18" s="2">
        <v>0</v>
      </c>
      <c r="I18" s="2">
        <v>140000</v>
      </c>
      <c r="J18" t="s">
        <v>60</v>
      </c>
      <c r="K18" t="s">
        <v>61</v>
      </c>
      <c r="L18" t="s">
        <v>62</v>
      </c>
      <c r="M18" t="s">
        <v>63</v>
      </c>
      <c r="N18" t="s">
        <v>64</v>
      </c>
      <c r="O18" t="s">
        <v>65</v>
      </c>
      <c r="P18" t="s">
        <v>66</v>
      </c>
    </row>
    <row r="19" spans="1:16">
      <c r="A19" t="s">
        <v>0</v>
      </c>
      <c r="B19">
        <v>425</v>
      </c>
      <c r="C19" t="s">
        <v>39</v>
      </c>
      <c r="D19" t="s">
        <v>54</v>
      </c>
      <c r="E19" s="2">
        <v>750000</v>
      </c>
      <c r="F19" s="2">
        <v>750000</v>
      </c>
      <c r="G19" s="2">
        <v>750000</v>
      </c>
      <c r="H19" s="2">
        <v>750000</v>
      </c>
      <c r="I19" s="2">
        <v>0</v>
      </c>
      <c r="J19" t="s">
        <v>55</v>
      </c>
      <c r="K19" t="s">
        <v>10</v>
      </c>
      <c r="L19" t="s">
        <v>49</v>
      </c>
      <c r="M19" t="s">
        <v>50</v>
      </c>
      <c r="N19" t="s">
        <v>56</v>
      </c>
      <c r="O19" t="s">
        <v>57</v>
      </c>
      <c r="P19" t="s">
        <v>58</v>
      </c>
    </row>
    <row r="20" spans="1:16">
      <c r="A20" t="s">
        <v>0</v>
      </c>
      <c r="B20">
        <v>425</v>
      </c>
      <c r="C20" t="s">
        <v>39</v>
      </c>
      <c r="D20" t="s">
        <v>47</v>
      </c>
      <c r="E20" s="2">
        <v>250000</v>
      </c>
      <c r="F20" s="2">
        <v>250000</v>
      </c>
      <c r="G20" s="2">
        <v>250000</v>
      </c>
      <c r="H20" s="2">
        <v>250000</v>
      </c>
      <c r="I20" s="2">
        <v>0</v>
      </c>
      <c r="J20" t="s">
        <v>48</v>
      </c>
      <c r="K20" t="s">
        <v>10</v>
      </c>
      <c r="L20" t="s">
        <v>49</v>
      </c>
      <c r="M20" t="s">
        <v>50</v>
      </c>
      <c r="N20" t="s">
        <v>51</v>
      </c>
      <c r="O20" t="s">
        <v>52</v>
      </c>
      <c r="P20" t="s">
        <v>53</v>
      </c>
    </row>
    <row r="21" spans="1:16">
      <c r="A21" t="s">
        <v>0</v>
      </c>
      <c r="B21">
        <v>425</v>
      </c>
      <c r="C21" t="s">
        <v>39</v>
      </c>
      <c r="D21" t="s">
        <v>40</v>
      </c>
      <c r="G21" s="2">
        <v>12600000</v>
      </c>
      <c r="H21" s="2">
        <v>2200000</v>
      </c>
      <c r="I21" s="2">
        <v>10400000</v>
      </c>
      <c r="J21" t="s">
        <v>40</v>
      </c>
      <c r="K21" t="s">
        <v>41</v>
      </c>
      <c r="L21" t="s">
        <v>42</v>
      </c>
      <c r="M21" t="s">
        <v>43</v>
      </c>
      <c r="N21" t="s">
        <v>44</v>
      </c>
      <c r="O21" t="s">
        <v>45</v>
      </c>
      <c r="P21" t="s">
        <v>46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Sheet4</vt:lpstr>
      <vt:lpstr>КРАТЕЊА</vt:lpstr>
      <vt:lpstr>2026</vt:lpstr>
      <vt:lpstr>2026 </vt:lpstr>
      <vt:lpstr>Финансиски планови </vt:lpstr>
      <vt:lpstr>Sheet2</vt:lpstr>
      <vt:lpstr>Detail1</vt:lpstr>
      <vt:lpstr>Detail2</vt:lpstr>
      <vt:lpstr>'2026 '!Print_Area</vt:lpstr>
      <vt:lpstr>Sheet2!Print_Area</vt:lpstr>
      <vt:lpstr>'Финансиски планови '!Print_Area</vt:lpstr>
      <vt:lpstr>'2026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Makeska</dc:creator>
  <cp:lastModifiedBy>Jana Makeska</cp:lastModifiedBy>
  <cp:lastPrinted>2025-12-22T12:28:57Z</cp:lastPrinted>
  <dcterms:created xsi:type="dcterms:W3CDTF">2025-10-28T07:48:48Z</dcterms:created>
  <dcterms:modified xsi:type="dcterms:W3CDTF">2025-12-22T12:33:36Z</dcterms:modified>
</cp:coreProperties>
</file>